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codeName="ThisWorkbook" defaultThemeVersion="124226"/>
  <bookViews>
    <workbookView xWindow="120" yWindow="75" windowWidth="9420" windowHeight="5010"/>
  </bookViews>
  <sheets>
    <sheet name="Ders Degerlendirme" sheetId="2" r:id="rId1"/>
    <sheet name="Ortalama" sheetId="3" r:id="rId2"/>
  </sheets>
  <definedNames>
    <definedName name="_xlnm._FilterDatabase" localSheetId="0" hidden="1">'Ders Degerlendirme'!$B$11:$C$17</definedName>
    <definedName name="_xlnm.Print_Area" localSheetId="0">'Ders Degerlendirme'!$A$1:$J$217,'Ders Degerlendirme'!$K$1:$AH$46</definedName>
    <definedName name="Z_19A755B5_9F87_409B_B640_32072BFEFA81_.wvu.FilterData" localSheetId="0" hidden="1">'Ders Degerlendirme'!$B$11:$C$17</definedName>
  </definedNames>
  <calcPr calcId="125725"/>
  <customWorkbookViews>
    <customWorkbookView name="* - Kişisel Görünüm" guid="{19A755B5-9F87-409B-B640-32072BFEFA81}" mergeInterval="0" personalView="1" maximized="1" windowWidth="1020" windowHeight="596" activeSheetId="2"/>
  </customWorkbookViews>
</workbook>
</file>

<file path=xl/calcChain.xml><?xml version="1.0" encoding="utf-8"?>
<calcChain xmlns="http://schemas.openxmlformats.org/spreadsheetml/2006/main">
  <c r="F187" i="2"/>
  <c r="F188"/>
  <c r="G180"/>
  <c r="H180"/>
  <c r="F186"/>
  <c r="F185"/>
  <c r="F184"/>
  <c r="F183"/>
  <c r="F182"/>
  <c r="F181"/>
  <c r="F180"/>
  <c r="F178"/>
  <c r="F177"/>
  <c r="F176"/>
  <c r="F175"/>
  <c r="F174"/>
  <c r="F179"/>
  <c r="G171"/>
  <c r="H171"/>
  <c r="F173"/>
  <c r="F172"/>
  <c r="F171"/>
  <c r="F169"/>
  <c r="F168"/>
  <c r="F167"/>
  <c r="F166"/>
  <c r="F165"/>
  <c r="F170"/>
  <c r="G162"/>
  <c r="H162"/>
  <c r="F164"/>
  <c r="F163"/>
  <c r="F162"/>
  <c r="F160"/>
  <c r="F159"/>
  <c r="F158"/>
  <c r="F157"/>
  <c r="F156"/>
  <c r="F155"/>
  <c r="F154"/>
  <c r="F153"/>
  <c r="F151"/>
  <c r="F150"/>
  <c r="F149"/>
  <c r="F148"/>
  <c r="F147"/>
  <c r="F146"/>
  <c r="F145"/>
  <c r="F144"/>
  <c r="F142"/>
  <c r="F141"/>
  <c r="F140"/>
  <c r="F139"/>
  <c r="F138"/>
  <c r="F137"/>
  <c r="F136"/>
  <c r="F135"/>
  <c r="F133"/>
  <c r="F132"/>
  <c r="F131"/>
  <c r="F130"/>
  <c r="F129"/>
  <c r="F134"/>
  <c r="G126"/>
  <c r="H126"/>
  <c r="F128"/>
  <c r="F127"/>
  <c r="F126"/>
  <c r="F124"/>
  <c r="F125"/>
  <c r="G117"/>
  <c r="F123"/>
  <c r="F122"/>
  <c r="F121"/>
  <c r="F120"/>
  <c r="F119"/>
  <c r="F118"/>
  <c r="F117"/>
  <c r="F115"/>
  <c r="F114"/>
  <c r="F113"/>
  <c r="F112"/>
  <c r="F111"/>
  <c r="F110"/>
  <c r="F109"/>
  <c r="F108"/>
  <c r="P23"/>
  <c r="O25" s="1"/>
  <c r="F9"/>
  <c r="F10"/>
  <c r="F11"/>
  <c r="F12"/>
  <c r="F13"/>
  <c r="F14"/>
  <c r="F15"/>
  <c r="F16"/>
  <c r="F99"/>
  <c r="F100"/>
  <c r="F101"/>
  <c r="F102"/>
  <c r="F103"/>
  <c r="F104"/>
  <c r="F105"/>
  <c r="F106"/>
  <c r="F90"/>
  <c r="F91"/>
  <c r="F92"/>
  <c r="F93"/>
  <c r="F94"/>
  <c r="F95"/>
  <c r="F96"/>
  <c r="F97"/>
  <c r="F81"/>
  <c r="F82"/>
  <c r="F83"/>
  <c r="F84"/>
  <c r="F85"/>
  <c r="F86"/>
  <c r="F87"/>
  <c r="F88"/>
  <c r="F72"/>
  <c r="F73"/>
  <c r="F74"/>
  <c r="F75"/>
  <c r="F76"/>
  <c r="F77"/>
  <c r="F78"/>
  <c r="F79"/>
  <c r="F63"/>
  <c r="F64"/>
  <c r="F65"/>
  <c r="F66"/>
  <c r="F67"/>
  <c r="F68"/>
  <c r="F69"/>
  <c r="F70"/>
  <c r="F54"/>
  <c r="F55"/>
  <c r="F56"/>
  <c r="F57"/>
  <c r="F58"/>
  <c r="F59"/>
  <c r="F60"/>
  <c r="F61"/>
  <c r="F45"/>
  <c r="F46"/>
  <c r="F47"/>
  <c r="F48"/>
  <c r="F49"/>
  <c r="F50"/>
  <c r="F51"/>
  <c r="F52"/>
  <c r="F36"/>
  <c r="F37"/>
  <c r="F38"/>
  <c r="F39"/>
  <c r="F40"/>
  <c r="F41"/>
  <c r="F42"/>
  <c r="F43"/>
  <c r="F27"/>
  <c r="F28"/>
  <c r="F29"/>
  <c r="F30"/>
  <c r="F31"/>
  <c r="F32"/>
  <c r="F33"/>
  <c r="F34"/>
  <c r="F18"/>
  <c r="F19"/>
  <c r="F20"/>
  <c r="F21"/>
  <c r="F22"/>
  <c r="F23"/>
  <c r="F24"/>
  <c r="F25"/>
  <c r="F26"/>
  <c r="G18"/>
  <c r="H18"/>
  <c r="F53"/>
  <c r="G45"/>
  <c r="F62"/>
  <c r="G54"/>
  <c r="F71"/>
  <c r="G63"/>
  <c r="H63"/>
  <c r="F17"/>
  <c r="G9" s="1"/>
  <c r="F44"/>
  <c r="G36"/>
  <c r="H36"/>
  <c r="F116"/>
  <c r="G108"/>
  <c r="H108"/>
  <c r="F161"/>
  <c r="G153"/>
  <c r="H153"/>
  <c r="H117"/>
  <c r="F107"/>
  <c r="G99"/>
  <c r="H99"/>
  <c r="F98"/>
  <c r="G90"/>
  <c r="H90"/>
  <c r="F89"/>
  <c r="G81"/>
  <c r="H81"/>
  <c r="F80"/>
  <c r="G72"/>
  <c r="H72"/>
  <c r="H54"/>
  <c r="H45"/>
  <c r="F35"/>
  <c r="G27"/>
  <c r="H27"/>
  <c r="J126"/>
  <c r="J108"/>
  <c r="J99"/>
  <c r="J153"/>
  <c r="J72"/>
  <c r="J54"/>
  <c r="J18"/>
  <c r="J81"/>
  <c r="J90"/>
  <c r="J117"/>
  <c r="J63"/>
  <c r="J27"/>
  <c r="J36"/>
  <c r="J45"/>
  <c r="F143"/>
  <c r="G135"/>
  <c r="H135"/>
  <c r="F152"/>
  <c r="G144"/>
  <c r="H144"/>
  <c r="J135"/>
  <c r="J144"/>
  <c r="J162"/>
  <c r="J171"/>
  <c r="J180"/>
  <c r="H9" l="1"/>
  <c r="C2" i="3"/>
  <c r="C3" s="1"/>
  <c r="C4" l="1"/>
  <c r="C5" l="1"/>
  <c r="C6" l="1"/>
  <c r="C7" l="1"/>
  <c r="C8" s="1"/>
  <c r="C9" l="1"/>
  <c r="C10" l="1"/>
  <c r="C11" l="1"/>
  <c r="C12" l="1"/>
  <c r="C13" s="1"/>
  <c r="C14" s="1"/>
  <c r="C15" s="1"/>
  <c r="C16" s="1"/>
  <c r="C17" s="1"/>
  <c r="C18" s="1"/>
  <c r="C19" s="1"/>
  <c r="C20" s="1"/>
  <c r="C21" s="1"/>
  <c r="C22" s="1"/>
  <c r="C23" s="1"/>
  <c r="C24" s="1"/>
  <c r="C25" s="1"/>
  <c r="C26" s="1"/>
  <c r="C27" s="1"/>
  <c r="C28" s="1"/>
  <c r="C29" s="1"/>
  <c r="C30" s="1"/>
  <c r="C31" s="1"/>
  <c r="C32" s="1"/>
  <c r="C33" s="1"/>
  <c r="C34" s="1"/>
  <c r="C35" s="1"/>
  <c r="C36" s="1"/>
  <c r="C37" s="1"/>
  <c r="C38" s="1"/>
  <c r="C39" s="1"/>
  <c r="C40" s="1"/>
  <c r="C41" s="1"/>
  <c r="C42" s="1"/>
  <c r="C43" s="1"/>
  <c r="C44" s="1"/>
  <c r="C45" s="1"/>
  <c r="C46" s="1"/>
  <c r="C47" s="1"/>
  <c r="C48" s="1"/>
  <c r="C49" s="1"/>
  <c r="C50" s="1"/>
  <c r="C51" s="1"/>
  <c r="C52" s="1"/>
  <c r="C53" s="1"/>
  <c r="C54" s="1"/>
  <c r="C55" s="1"/>
  <c r="C56" s="1"/>
  <c r="C57" s="1"/>
  <c r="C58" s="1"/>
  <c r="C59" s="1"/>
  <c r="C60" s="1"/>
  <c r="C61" s="1"/>
  <c r="C62" s="1"/>
  <c r="C63" s="1"/>
  <c r="C64" s="1"/>
  <c r="C65" s="1"/>
  <c r="C66" s="1"/>
  <c r="C67" s="1"/>
  <c r="C68" s="1"/>
  <c r="C69" s="1"/>
  <c r="C70" s="1"/>
  <c r="C71" s="1"/>
  <c r="C72" s="1"/>
  <c r="C73" s="1"/>
  <c r="C74" s="1"/>
  <c r="C75" s="1"/>
  <c r="C76" s="1"/>
  <c r="C77" s="1"/>
  <c r="C78" s="1"/>
  <c r="C79" s="1"/>
  <c r="C80" s="1"/>
  <c r="C81" s="1"/>
  <c r="C82" s="1"/>
  <c r="C83" s="1"/>
  <c r="C84" s="1"/>
  <c r="C85" s="1"/>
  <c r="C86" s="1"/>
  <c r="C87" s="1"/>
  <c r="C88" s="1"/>
  <c r="C89" s="1"/>
  <c r="C90" s="1"/>
  <c r="C91" s="1"/>
  <c r="C92" s="1"/>
  <c r="C93" s="1"/>
  <c r="C94" s="1"/>
  <c r="C95" s="1"/>
  <c r="C96" s="1"/>
  <c r="C97" s="1"/>
  <c r="C98" s="1"/>
  <c r="C99" s="1"/>
  <c r="C100" s="1"/>
  <c r="C101" s="1"/>
  <c r="C102" s="1"/>
  <c r="C103" s="1"/>
  <c r="C104" s="1"/>
  <c r="C105" s="1"/>
  <c r="C106" s="1"/>
  <c r="C107" s="1"/>
  <c r="C108" s="1"/>
  <c r="C109" s="1"/>
  <c r="C110" s="1"/>
  <c r="C111" s="1"/>
  <c r="C112" s="1"/>
  <c r="C113" s="1"/>
  <c r="C114" s="1"/>
  <c r="C115" s="1"/>
  <c r="C116" s="1"/>
  <c r="C117" s="1"/>
  <c r="C118" s="1"/>
  <c r="C119" s="1"/>
  <c r="C120" s="1"/>
  <c r="C121" s="1"/>
  <c r="C122" s="1"/>
  <c r="C123" s="1"/>
  <c r="C124" s="1"/>
  <c r="C125" s="1"/>
  <c r="C126" s="1"/>
  <c r="C127" s="1"/>
  <c r="C128" s="1"/>
  <c r="C129" s="1"/>
  <c r="C130" s="1"/>
  <c r="C131" s="1"/>
  <c r="C132" s="1"/>
  <c r="C133" s="1"/>
  <c r="C134" s="1"/>
  <c r="C135" s="1"/>
  <c r="C136" s="1"/>
  <c r="C137" s="1"/>
  <c r="C138" s="1"/>
  <c r="C139" s="1"/>
  <c r="C140" s="1"/>
  <c r="C141" s="1"/>
  <c r="C142" s="1"/>
  <c r="C143" s="1"/>
  <c r="C144" s="1"/>
  <c r="C145" s="1"/>
  <c r="C146" s="1"/>
  <c r="C147" s="1"/>
  <c r="C148" s="1"/>
  <c r="C149" s="1"/>
  <c r="C150" s="1"/>
  <c r="C151" s="1"/>
  <c r="C152" s="1"/>
  <c r="C153" s="1"/>
  <c r="C154" s="1"/>
  <c r="C155" s="1"/>
  <c r="C156" s="1"/>
  <c r="C157" s="1"/>
  <c r="C158" s="1"/>
  <c r="C159" s="1"/>
  <c r="C160" s="1"/>
  <c r="C161" s="1"/>
  <c r="C162" s="1"/>
  <c r="C163" s="1"/>
  <c r="C164" s="1"/>
  <c r="C165" s="1"/>
  <c r="C166" s="1"/>
  <c r="C167" s="1"/>
  <c r="C168" s="1"/>
  <c r="C169" s="1"/>
  <c r="C170" s="1"/>
  <c r="C171" s="1"/>
  <c r="C172" s="1"/>
  <c r="C173" s="1"/>
  <c r="C174" s="1"/>
  <c r="C175" s="1"/>
  <c r="C176" s="1"/>
  <c r="C177" s="1"/>
  <c r="C178" s="1"/>
  <c r="C179" s="1"/>
  <c r="C180" s="1"/>
  <c r="C181" s="1"/>
  <c r="C182" s="1"/>
  <c r="C183" s="1"/>
  <c r="C184" s="1"/>
  <c r="C185" s="1"/>
  <c r="C186" s="1"/>
  <c r="C187" s="1"/>
  <c r="C188" s="1"/>
  <c r="C189" s="1"/>
  <c r="C190" s="1"/>
  <c r="C191" s="1"/>
  <c r="C192" s="1"/>
  <c r="C193" s="1"/>
  <c r="C194" s="1"/>
  <c r="C195" s="1"/>
  <c r="C196" s="1"/>
  <c r="C197" s="1"/>
  <c r="C198" s="1"/>
  <c r="C199" s="1"/>
  <c r="C200" s="1"/>
  <c r="C201" s="1"/>
  <c r="C202" s="1"/>
  <c r="C203" s="1"/>
  <c r="C204" s="1"/>
  <c r="C205" s="1"/>
  <c r="C206" s="1"/>
  <c r="C207" s="1"/>
  <c r="C208" s="1"/>
  <c r="C209" s="1"/>
  <c r="C210" s="1"/>
  <c r="C211" s="1"/>
  <c r="C212" s="1"/>
  <c r="C213" s="1"/>
  <c r="C214" s="1"/>
  <c r="C215" s="1"/>
  <c r="C216" s="1"/>
  <c r="C217" s="1"/>
  <c r="C218" s="1"/>
  <c r="C219" s="1"/>
  <c r="C220" s="1"/>
  <c r="C221" s="1"/>
  <c r="C222" s="1"/>
  <c r="C223" s="1"/>
  <c r="C224" s="1"/>
  <c r="C225" s="1"/>
  <c r="C226" s="1"/>
  <c r="C227" s="1"/>
  <c r="C228" s="1"/>
  <c r="C229" s="1"/>
  <c r="C230" s="1"/>
  <c r="C231" s="1"/>
  <c r="C232" s="1"/>
  <c r="C233" s="1"/>
  <c r="C234" s="1"/>
  <c r="C235" s="1"/>
  <c r="C236" s="1"/>
  <c r="C237" s="1"/>
  <c r="C238" s="1"/>
  <c r="C239" s="1"/>
  <c r="C240" s="1"/>
  <c r="C241" s="1"/>
  <c r="C242" s="1"/>
  <c r="C243" s="1"/>
  <c r="C244" s="1"/>
  <c r="C245" s="1"/>
  <c r="C246" s="1"/>
  <c r="C247" s="1"/>
  <c r="C248" s="1"/>
  <c r="C249" s="1"/>
  <c r="C250" s="1"/>
  <c r="C251" s="1"/>
  <c r="C252" s="1"/>
  <c r="C253" s="1"/>
  <c r="C254" s="1"/>
  <c r="C255" s="1"/>
  <c r="C256" s="1"/>
  <c r="C257" s="1"/>
  <c r="C258" s="1"/>
  <c r="C259" s="1"/>
  <c r="C260" s="1"/>
  <c r="C261" s="1"/>
  <c r="C262" s="1"/>
  <c r="C263" s="1"/>
  <c r="C264" s="1"/>
  <c r="C265" s="1"/>
  <c r="C266" s="1"/>
  <c r="C267" s="1"/>
  <c r="C268" s="1"/>
  <c r="C269" s="1"/>
  <c r="C270" s="1"/>
  <c r="C271" s="1"/>
  <c r="C272" s="1"/>
  <c r="C273" s="1"/>
  <c r="C274" s="1"/>
  <c r="C275" s="1"/>
  <c r="C276" s="1"/>
  <c r="C277" s="1"/>
  <c r="C278" s="1"/>
  <c r="C279" s="1"/>
  <c r="C280" s="1"/>
  <c r="C281" s="1"/>
  <c r="C282" s="1"/>
  <c r="C283" s="1"/>
  <c r="C284" s="1"/>
  <c r="C285" s="1"/>
  <c r="C286" s="1"/>
  <c r="C287" s="1"/>
  <c r="C288" s="1"/>
  <c r="C289" s="1"/>
  <c r="C290" s="1"/>
  <c r="C291" s="1"/>
  <c r="C292" s="1"/>
  <c r="C293" s="1"/>
  <c r="C294" s="1"/>
  <c r="C295" s="1"/>
  <c r="C296" s="1"/>
  <c r="C297" s="1"/>
  <c r="C298" s="1"/>
  <c r="C299" s="1"/>
  <c r="C300" s="1"/>
  <c r="C301" s="1"/>
  <c r="C302" s="1"/>
  <c r="D2" s="1"/>
  <c r="O26" i="2" s="1"/>
  <c r="I90" l="1"/>
  <c r="X4" s="1"/>
  <c r="I180"/>
  <c r="AH4" s="1"/>
  <c r="I117"/>
  <c r="AA4" s="1"/>
  <c r="I126"/>
  <c r="AB4" s="1"/>
  <c r="I144"/>
  <c r="AD4" s="1"/>
  <c r="I18"/>
  <c r="P4" s="1"/>
  <c r="I81"/>
  <c r="W4" s="1"/>
  <c r="I153"/>
  <c r="AE4" s="1"/>
  <c r="I108"/>
  <c r="Z4" s="1"/>
  <c r="I135"/>
  <c r="AC4" s="1"/>
  <c r="I45"/>
  <c r="S4" s="1"/>
  <c r="I9"/>
  <c r="I54"/>
  <c r="T4" s="1"/>
  <c r="I99"/>
  <c r="Y4" s="1"/>
  <c r="I27"/>
  <c r="Q4" s="1"/>
  <c r="I36"/>
  <c r="R4" s="1"/>
  <c r="I72"/>
  <c r="V4" s="1"/>
  <c r="I171"/>
  <c r="AG4" s="1"/>
  <c r="I63"/>
  <c r="U4" s="1"/>
  <c r="I162"/>
  <c r="AF4" s="1"/>
  <c r="O4" l="1"/>
  <c r="J9"/>
</calcChain>
</file>

<file path=xl/sharedStrings.xml><?xml version="1.0" encoding="utf-8"?>
<sst xmlns="http://schemas.openxmlformats.org/spreadsheetml/2006/main" count="253" uniqueCount="80">
  <si>
    <t>Not Aralığı</t>
  </si>
  <si>
    <t>Öğrenci anketlerine gore
T</t>
  </si>
  <si>
    <t>Dönem Sonu Sınıf Ortalaması</t>
  </si>
  <si>
    <t>DERS DEĞERLENDİRME FORMU</t>
  </si>
  <si>
    <t>Ders Çıktıları</t>
  </si>
  <si>
    <t xml:space="preserve">Ölçüm Aracı                                   </t>
  </si>
  <si>
    <t>Sınıf Ort. /100</t>
  </si>
  <si>
    <t>Açıklama (Hangilerini?, Nasıl?):</t>
  </si>
  <si>
    <t>Program Çıktıları</t>
  </si>
  <si>
    <t>A</t>
  </si>
  <si>
    <t>B</t>
  </si>
  <si>
    <t>C</t>
  </si>
  <si>
    <t>D</t>
  </si>
  <si>
    <t>Öğretim Üyesinin önerisi
(1:Hiç, 2:Az, 3:Kısmen, 4:Çok, 5:Tamamen)</t>
  </si>
  <si>
    <t>Bölüm tanımlamasına göre 
(1:Hiç, 2:Az, 3:Kısmen, 4:Çok, 5:Tamamen)</t>
  </si>
  <si>
    <t>Ders değerlendirmesi ile ilgili öneriler ve açıklamalar :</t>
  </si>
  <si>
    <t xml:space="preserve">İmza :          </t>
  </si>
  <si>
    <t>Öğretim Üyesi Adı/Soyadı:</t>
  </si>
  <si>
    <t>Verildiği Dönem:</t>
  </si>
  <si>
    <t>Dersin Kodu/Adı:</t>
  </si>
  <si>
    <t>Tarih :</t>
  </si>
  <si>
    <t>AA</t>
  </si>
  <si>
    <t>BA</t>
  </si>
  <si>
    <t>BB</t>
  </si>
  <si>
    <t>CB</t>
  </si>
  <si>
    <t>CC</t>
  </si>
  <si>
    <t>DC</t>
  </si>
  <si>
    <t>DD</t>
  </si>
  <si>
    <t>FD</t>
  </si>
  <si>
    <t>FF</t>
  </si>
  <si>
    <t>Öğrenci Sayısı</t>
  </si>
  <si>
    <t>TOPLAM</t>
  </si>
  <si>
    <t>Ders için açılan şube sayısı</t>
  </si>
  <si>
    <t>Tekrarlı Öğrenci Sayısı</t>
  </si>
  <si>
    <t>Tablodaki renkli bölgeler Öğretim Üyesi tarafından doldurulacaktır.</t>
  </si>
  <si>
    <t>Sapma</t>
  </si>
  <si>
    <t>Not gişişi</t>
  </si>
  <si>
    <t>kontrol</t>
  </si>
  <si>
    <t>Not Hesabı</t>
  </si>
  <si>
    <t>Sınıf Ortalaması 100'lük sistem karşılığı</t>
  </si>
  <si>
    <t>4lük sistem</t>
  </si>
  <si>
    <t>100lük sistem</t>
  </si>
  <si>
    <t>Sınıf ortalamasının 100lük sistemde karşılığ</t>
  </si>
  <si>
    <t>Dönem Sonu Değer</t>
  </si>
  <si>
    <t>Öğretim Üyesinin ders  değerlendirmesine gore
(1:Hiç, 2:Az, 3:Kısmen, 4:Çok, 5:Tamamen)</t>
  </si>
  <si>
    <t>0-100</t>
  </si>
  <si>
    <t xml:space="preserve">Ortalama* </t>
  </si>
  <si>
    <r>
      <t>DERS ÇIKTILARI BÖLÜMÜ</t>
    </r>
    <r>
      <rPr>
        <sz val="10"/>
        <rFont val="Arial"/>
        <charset val="162"/>
      </rPr>
      <t xml:space="preserve">
</t>
    </r>
    <r>
      <rPr>
        <sz val="10"/>
        <color indexed="10"/>
        <rFont val="Arial"/>
        <family val="2"/>
        <charset val="162"/>
      </rPr>
      <t xml:space="preserve">Sınıf Ortalaması: </t>
    </r>
    <r>
      <rPr>
        <sz val="10"/>
        <rFont val="Arial"/>
        <charset val="162"/>
      </rPr>
      <t xml:space="preserve">Hedefi gerçekleştirmek amacıyla kullanılan ölçüm araçlarının 100 üzerinden değerini göstermektedir. Her kazanım için öğretim üyesinin ölçtüğü (Sınav, Arasınav, Küçük sınav vb gibi) çıktı/çıktıların ortalamasıdır. Örneğin Öğretim üyesi 1 numaralı kazanımı 1. arasınavın 2. soru ile değerlendirdiğini düşünüyorsa bu alana 2. sorunun sınıf ortalamasının 100 üzerinden değerini yazacaktır.) 
</t>
    </r>
    <r>
      <rPr>
        <sz val="10"/>
        <color indexed="10"/>
        <rFont val="Arial"/>
        <family val="2"/>
        <charset val="162"/>
      </rPr>
      <t xml:space="preserve">Ortalama Not Hesabı*: </t>
    </r>
    <r>
      <rPr>
        <sz val="10"/>
        <rFont val="Arial"/>
        <charset val="162"/>
      </rPr>
      <t xml:space="preserve">Hedefe gerçekleştirmek amacıyla kullanılan ölçüm araçları için 100 üzerinden girilen değerlerin ortalamasının alındığı bölümdür. Excell Programı girilen değerlere göre otomatik olarak hesap yapmaktadır.
</t>
    </r>
    <r>
      <rPr>
        <sz val="10"/>
        <color indexed="10"/>
        <rFont val="Arial"/>
        <family val="2"/>
        <charset val="162"/>
      </rPr>
      <t>Sapma:</t>
    </r>
    <r>
      <rPr>
        <sz val="10"/>
        <rFont val="Arial"/>
        <family val="2"/>
        <charset val="162"/>
      </rPr>
      <t xml:space="preserve"> Kazanımları sağlayan ölçüm araçlarının ortalamasının (Ortalama Not Hesabı) dönem sonu sınıf ortalamasından </t>
    </r>
    <r>
      <rPr>
        <sz val="10"/>
        <rFont val="Arial"/>
        <charset val="162"/>
      </rPr>
      <t xml:space="preserve">farkını yüzde olarak göstermektedir. Excell Programı girilen değerlere göre otomatik olarak hesap yapmaktadır. Excell Programının sapma hesabını yapabilmesi için Program Çıktıları Bölümündeki AA-BA-BB gibi harf notlarını alan öğrencilerin sayılarının girilmesi gerekmektedir.
                                                                          Sapma=(Ortalama Not Hesabı)/(Dönem Sonu Sınıf Ortalaması)*100-100
Eğer kazanımları sağlayan ölçüm araçlarının ortalaması (Ortalama Not Hesabı) dönem sonu sınıf ortalamasından yüksek ise Sapma, Excell Programı tarafından pozitif olarak 
hesaplanmaktadır. Pozitif Sapma olumlu yönde yorumlanabilir. 
Eğer kazanımları sağlayan ölçüm araçlarının ortalaması (Ortalama Not Hesabı) dönem sonu sınıf ortalamasından düşük ise Sapma, Excell Programı tarafından negatif olarak 
hesaplanmaktadır. Negatif Sapma olumsuz yönde yorumlanabilir. 
</t>
    </r>
    <r>
      <rPr>
        <sz val="10"/>
        <color indexed="10"/>
        <rFont val="Arial"/>
        <family val="2"/>
        <charset val="162"/>
      </rPr>
      <t>Dönem Sonu Değer:</t>
    </r>
    <r>
      <rPr>
        <sz val="10"/>
        <rFont val="Arial"/>
        <charset val="162"/>
      </rPr>
      <t xml:space="preserve"> 100den Sapma değerinin çıkartılmasıyla bulunmaktadır. Sapma değeri pozitif de olsa negatif de olsa hedeften uzaklaşıldığı için 100den düşük bir değer olarak
hesaplanmaktadır.
</t>
    </r>
    <r>
      <rPr>
        <sz val="10"/>
        <color indexed="10"/>
        <rFont val="Arial"/>
        <family val="2"/>
        <charset val="162"/>
      </rPr>
      <t xml:space="preserve">Program Çıktıları Bölümü: </t>
    </r>
    <r>
      <rPr>
        <sz val="10"/>
        <rFont val="Arial"/>
        <family val="2"/>
        <charset val="162"/>
      </rPr>
      <t>Öğretim Üyesinin Ders Değerlendirme bölümü her bir kazanım için Excell Programı tarafından otomatik olarak hesaplanmaktadır. Diğer bölümler (Bölüm 
tanımlamasına göre, Öğrenci anketlerine göre ve Öğretim Üyesinin Önerisi ) Öğretim Üyesi tarafından doldurulmalıdır.</t>
    </r>
  </si>
  <si>
    <t>Alanındaki ileri düzeydeki problemleri tanımlamak ve çözümleyebilmek için gerekli bilgiyi kavrama ve kullanma becerisi.</t>
  </si>
  <si>
    <t>Alanı ile ilgili verilerin toplanması, uygulanması, yorumlanması ve duyurulması aşamalarında toplumsal, bilimsel, kültürel ve etik değerleri gözeterek denetleyebilme ve öğretebilme becerisi.</t>
  </si>
  <si>
    <t>Bilimsel ve teknolojik gelişmelerle ilgili bilgilere erişme ve sürekli yenileme becerisi.</t>
  </si>
  <si>
    <t>Alanındaki bilgi, beceri ve deneyimlerini disiplinlerarası uygulamalara aktarabilme becerisi.</t>
  </si>
  <si>
    <t>Bilimsel çalışmalarda değerlendirme, veri analizi yapma ve sonuçları yazılı/sözlü sunma becerisi.</t>
  </si>
  <si>
    <t>Toplum ve endüstrinin gereksinimlerine göre, literatüre katkı sağlayabilecek araştırma konularını belirleyebilme becerisi.</t>
  </si>
  <si>
    <t>Bilimsel bir çalışma için amaç ve hedef belirleme, yol haritası oluşturma, planlı çalışma becerisi.</t>
  </si>
  <si>
    <t>Araştırma bulgularını teknolojik uygulamada ve/veya bilimsel araştırma konularını yönlendirmede kullanabilme becerisi</t>
  </si>
  <si>
    <t>Araştırma yürütülmesinde ve bulgularının yayılımında hukuki hakların farkındalığı.</t>
  </si>
  <si>
    <t>Disiplin içi takımlarda etkin çalışabilme ve bu tür takımlarda liderlik yapabilme becerisi</t>
  </si>
  <si>
    <t>Ara Sınav-1</t>
  </si>
  <si>
    <t>Ara Sınav-2</t>
  </si>
  <si>
    <t>Ödevler</t>
  </si>
  <si>
    <t xml:space="preserve">Laboratuvar </t>
  </si>
  <si>
    <t>Projeler</t>
  </si>
  <si>
    <t>Uygulamalar</t>
  </si>
  <si>
    <t>Kısa Sınav</t>
  </si>
  <si>
    <t>Dönem Ödevi</t>
  </si>
  <si>
    <t>Çok disiplinli takımlarda etkin çalışabilme ve bu tür takımlarda liderlik yapabilme becerisi.</t>
  </si>
  <si>
    <t>Alanına yenilik getiren ve literatüre katkı sağlayacak yeni düşünce/yöntem/tasarım/uygulama vb. içeren özgün çalışma yapma becerisi.</t>
  </si>
  <si>
    <t>Bilime yenilik getirme/yeni bir bilimsel yöntem geliştirme/bilinen yöntemi yeni bir alana uygulama becerisi.</t>
  </si>
  <si>
    <t>Uluslararası proje önerisi sunma ve çalışmaları tasarlama becerisi.</t>
  </si>
  <si>
    <t>Bağımsız araştırma yapma, bilimsel çalışmaları irdeleyen bir bakış açısı ile yorum yapma becerisi</t>
  </si>
  <si>
    <t>Sorgulama, sorun çözme, yaratıcı düşünme vb. yöntemleri geliştirme becerisi.</t>
  </si>
  <si>
    <t>Yabancı dilde uluslararası bilimsel yayınları irdeleme ve bilimsel sunum yapabilme becerisi</t>
  </si>
  <si>
    <t>Literatüre katkı sağlayacak özgün çalışma yapabilme becerisi.</t>
  </si>
  <si>
    <t>Bilime yenilik getirme, bilinen yöntemi yeni bir alana uygulama becerisi.</t>
  </si>
  <si>
    <t>Ulusal proje önerisi sunma ve çalışmaları tasarlama becerisi.</t>
  </si>
  <si>
    <t>Ortak Program Öğrenim Çıktıları</t>
  </si>
  <si>
    <t>Sadece Doktora için Program Öğrenim Çıktıları</t>
  </si>
  <si>
    <t>Sadece Yüksek Lisans Program Öğrenim Çıktıları</t>
  </si>
  <si>
    <t>Dersin ECTS Formunda herhangi bir değişiklik önerisinde bulunduysanız belirtiniz.</t>
  </si>
</sst>
</file>

<file path=xl/styles.xml><?xml version="1.0" encoding="utf-8"?>
<styleSheet xmlns="http://schemas.openxmlformats.org/spreadsheetml/2006/main">
  <numFmts count="1">
    <numFmt numFmtId="164" formatCode="0.0"/>
  </numFmts>
  <fonts count="12">
    <font>
      <sz val="10"/>
      <name val="Arial"/>
      <charset val="162"/>
    </font>
    <font>
      <sz val="10"/>
      <name val="Arial"/>
      <charset val="162"/>
    </font>
    <font>
      <sz val="10"/>
      <name val="Times New Roman"/>
      <family val="1"/>
      <charset val="162"/>
    </font>
    <font>
      <b/>
      <sz val="10"/>
      <name val="Arial"/>
      <family val="2"/>
      <charset val="162"/>
    </font>
    <font>
      <b/>
      <sz val="10"/>
      <name val="Times New Roman"/>
      <family val="1"/>
      <charset val="162"/>
    </font>
    <font>
      <b/>
      <sz val="11"/>
      <name val="Times New Roman"/>
      <family val="1"/>
      <charset val="162"/>
    </font>
    <font>
      <sz val="10"/>
      <name val="Arial Tur"/>
    </font>
    <font>
      <sz val="10"/>
      <name val="Arial"/>
      <family val="2"/>
      <charset val="162"/>
    </font>
    <font>
      <sz val="10"/>
      <name val="Arial"/>
      <family val="2"/>
    </font>
    <font>
      <sz val="8"/>
      <name val="Arial"/>
      <family val="2"/>
    </font>
    <font>
      <sz val="10"/>
      <color indexed="10"/>
      <name val="Arial"/>
      <family val="2"/>
      <charset val="162"/>
    </font>
    <font>
      <b/>
      <sz val="10"/>
      <color indexed="10"/>
      <name val="Arial"/>
      <family val="2"/>
      <charset val="162"/>
    </font>
  </fonts>
  <fills count="7">
    <fill>
      <patternFill patternType="none"/>
    </fill>
    <fill>
      <patternFill patternType="gray125"/>
    </fill>
    <fill>
      <patternFill patternType="solid">
        <fgColor indexed="43"/>
        <bgColor indexed="64"/>
      </patternFill>
    </fill>
    <fill>
      <patternFill patternType="solid">
        <fgColor rgb="FFFFFF99"/>
        <bgColor indexed="64"/>
      </patternFill>
    </fill>
    <fill>
      <patternFill patternType="solid">
        <fgColor rgb="FF0070C0"/>
        <bgColor indexed="64"/>
      </patternFill>
    </fill>
    <fill>
      <patternFill patternType="solid">
        <fgColor rgb="FFFFFF00"/>
        <bgColor indexed="64"/>
      </patternFill>
    </fill>
    <fill>
      <patternFill patternType="solid">
        <fgColor rgb="FF00B050"/>
        <bgColor indexed="64"/>
      </patternFill>
    </fill>
  </fills>
  <borders count="50">
    <border>
      <left/>
      <right/>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medium">
        <color indexed="64"/>
      </right>
      <top/>
      <bottom/>
      <diagonal/>
    </border>
    <border>
      <left/>
      <right style="thin">
        <color indexed="64"/>
      </right>
      <top/>
      <bottom style="thin">
        <color indexed="64"/>
      </bottom>
      <diagonal/>
    </border>
    <border>
      <left/>
      <right/>
      <top/>
      <bottom style="medium">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right/>
      <top style="thin">
        <color indexed="64"/>
      </top>
      <bottom/>
      <diagonal/>
    </border>
    <border>
      <left/>
      <right/>
      <top/>
      <bottom style="thin">
        <color indexed="64"/>
      </bottom>
      <diagonal/>
    </border>
    <border>
      <left/>
      <right style="thin">
        <color indexed="64"/>
      </right>
      <top style="thin">
        <color indexed="64"/>
      </top>
      <bottom/>
      <diagonal/>
    </border>
    <border>
      <left/>
      <right style="thin">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s>
  <cellStyleXfs count="2">
    <xf numFmtId="0" fontId="0" fillId="0" borderId="0"/>
    <xf numFmtId="0" fontId="6" fillId="0" borderId="0">
      <alignment horizontal="center"/>
      <protection hidden="1"/>
    </xf>
  </cellStyleXfs>
  <cellXfs count="189">
    <xf numFmtId="0" fontId="0" fillId="0" borderId="0" xfId="0"/>
    <xf numFmtId="0" fontId="0" fillId="0" borderId="0" xfId="0" applyProtection="1">
      <protection locked="0"/>
    </xf>
    <xf numFmtId="0" fontId="4" fillId="0" borderId="0" xfId="0" applyFont="1" applyProtection="1">
      <protection locked="0"/>
    </xf>
    <xf numFmtId="0" fontId="2" fillId="0" borderId="0" xfId="0" applyFont="1" applyProtection="1">
      <protection locked="0"/>
    </xf>
    <xf numFmtId="0" fontId="4" fillId="0" borderId="0" xfId="0" applyFont="1" applyAlignment="1" applyProtection="1">
      <alignment horizontal="center"/>
      <protection locked="0"/>
    </xf>
    <xf numFmtId="0" fontId="4" fillId="0" borderId="0" xfId="0" applyFont="1" applyBorder="1" applyProtection="1">
      <protection locked="0"/>
    </xf>
    <xf numFmtId="1" fontId="0" fillId="0" borderId="0" xfId="0" applyNumberFormat="1" applyBorder="1" applyAlignment="1" applyProtection="1">
      <alignment horizontal="center" vertical="center"/>
      <protection locked="0"/>
    </xf>
    <xf numFmtId="0" fontId="5" fillId="0" borderId="0" xfId="0" applyFont="1" applyProtection="1">
      <protection locked="0"/>
    </xf>
    <xf numFmtId="0" fontId="0" fillId="0" borderId="0" xfId="0" applyBorder="1" applyAlignment="1" applyProtection="1">
      <alignment horizontal="justify" vertical="top" wrapText="1" shrinkToFit="1" readingOrder="1"/>
      <protection locked="0"/>
    </xf>
    <xf numFmtId="0" fontId="0" fillId="0" borderId="0" xfId="0" applyBorder="1" applyProtection="1">
      <protection locked="0"/>
    </xf>
    <xf numFmtId="0" fontId="4" fillId="0" borderId="0" xfId="0" applyFont="1" applyBorder="1" applyAlignment="1" applyProtection="1">
      <alignment horizontal="center"/>
      <protection locked="0"/>
    </xf>
    <xf numFmtId="0" fontId="4" fillId="0" borderId="1" xfId="0" applyFont="1" applyBorder="1" applyProtection="1">
      <protection locked="0"/>
    </xf>
    <xf numFmtId="0" fontId="2" fillId="0" borderId="2" xfId="0" applyFont="1" applyBorder="1" applyAlignment="1" applyProtection="1">
      <alignment vertical="top" wrapText="1"/>
      <protection locked="0"/>
    </xf>
    <xf numFmtId="0" fontId="0" fillId="0" borderId="3" xfId="0" applyBorder="1" applyProtection="1">
      <protection locked="0"/>
    </xf>
    <xf numFmtId="0" fontId="0" fillId="0" borderId="4" xfId="0" applyBorder="1" applyProtection="1">
      <protection locked="0"/>
    </xf>
    <xf numFmtId="0" fontId="4" fillId="0" borderId="5" xfId="0" applyFont="1" applyBorder="1" applyProtection="1">
      <protection locked="0"/>
    </xf>
    <xf numFmtId="0" fontId="0" fillId="0" borderId="6" xfId="0" applyBorder="1" applyProtection="1">
      <protection locked="0"/>
    </xf>
    <xf numFmtId="0" fontId="5" fillId="0" borderId="7" xfId="0" applyFont="1" applyFill="1" applyBorder="1" applyAlignment="1" applyProtection="1">
      <alignment wrapText="1"/>
      <protection locked="0"/>
    </xf>
    <xf numFmtId="0" fontId="4" fillId="0" borderId="7" xfId="0" applyFont="1" applyFill="1" applyBorder="1" applyAlignment="1" applyProtection="1">
      <alignment horizontal="center" wrapText="1"/>
      <protection locked="0"/>
    </xf>
    <xf numFmtId="0" fontId="7" fillId="0" borderId="0" xfId="0" applyFont="1" applyFill="1" applyBorder="1" applyProtection="1">
      <protection hidden="1"/>
    </xf>
    <xf numFmtId="0" fontId="5" fillId="0" borderId="0" xfId="0" applyFont="1" applyFill="1" applyProtection="1">
      <protection locked="0"/>
    </xf>
    <xf numFmtId="0" fontId="1" fillId="0" borderId="0" xfId="0" applyFont="1" applyFill="1" applyProtection="1">
      <protection locked="0"/>
    </xf>
    <xf numFmtId="0" fontId="1" fillId="0" borderId="8" xfId="0" applyFont="1" applyFill="1" applyBorder="1" applyProtection="1">
      <protection locked="0"/>
    </xf>
    <xf numFmtId="0" fontId="8" fillId="0" borderId="0" xfId="0" applyFont="1" applyFill="1" applyProtection="1">
      <protection locked="0"/>
    </xf>
    <xf numFmtId="0" fontId="8" fillId="0" borderId="0" xfId="0" applyFont="1" applyFill="1" applyBorder="1" applyProtection="1">
      <protection locked="0"/>
    </xf>
    <xf numFmtId="1" fontId="8" fillId="0" borderId="0" xfId="0" applyNumberFormat="1" applyFont="1" applyFill="1" applyBorder="1" applyAlignment="1" applyProtection="1">
      <alignment horizontal="center" vertical="center"/>
      <protection locked="0"/>
    </xf>
    <xf numFmtId="0" fontId="3" fillId="0" borderId="9" xfId="1" applyFont="1" applyFill="1" applyBorder="1">
      <alignment horizontal="center"/>
      <protection hidden="1"/>
    </xf>
    <xf numFmtId="0" fontId="8" fillId="0" borderId="0" xfId="0" applyFont="1" applyFill="1" applyBorder="1" applyAlignment="1" applyProtection="1">
      <alignment horizontal="justify" vertical="top" wrapText="1" shrinkToFit="1" readingOrder="1"/>
      <protection locked="0"/>
    </xf>
    <xf numFmtId="2" fontId="8" fillId="0" borderId="0" xfId="0" applyNumberFormat="1" applyFont="1" applyFill="1" applyBorder="1" applyAlignment="1" applyProtection="1">
      <alignment horizontal="justify" vertical="top" wrapText="1" shrinkToFit="1" readingOrder="1"/>
      <protection locked="0"/>
    </xf>
    <xf numFmtId="0" fontId="8" fillId="0" borderId="0" xfId="0" applyFont="1" applyFill="1" applyBorder="1" applyAlignment="1" applyProtection="1">
      <alignment horizontal="justify" vertical="top" wrapText="1" shrinkToFit="1" readingOrder="1"/>
      <protection hidden="1"/>
    </xf>
    <xf numFmtId="0" fontId="0" fillId="0" borderId="0" xfId="0" applyAlignment="1" applyProtection="1">
      <alignment horizontal="justify" vertical="top" wrapText="1"/>
      <protection locked="0"/>
    </xf>
    <xf numFmtId="0" fontId="4" fillId="0" borderId="10" xfId="0" applyFont="1" applyBorder="1" applyProtection="1">
      <protection locked="0"/>
    </xf>
    <xf numFmtId="0" fontId="2" fillId="0" borderId="11" xfId="0" applyFont="1" applyBorder="1" applyAlignment="1" applyProtection="1">
      <alignment vertical="top" wrapText="1"/>
      <protection locked="0"/>
    </xf>
    <xf numFmtId="0" fontId="3" fillId="0" borderId="0" xfId="0" applyFont="1" applyAlignment="1" applyProtection="1">
      <alignment horizontal="center"/>
      <protection locked="0"/>
    </xf>
    <xf numFmtId="0" fontId="0" fillId="0" borderId="0" xfId="0" applyAlignment="1">
      <alignment horizontal="center"/>
    </xf>
    <xf numFmtId="0" fontId="3" fillId="0" borderId="0" xfId="0" applyFont="1"/>
    <xf numFmtId="0" fontId="3" fillId="0" borderId="0" xfId="0" applyFont="1" applyAlignment="1">
      <alignment horizontal="center"/>
    </xf>
    <xf numFmtId="0" fontId="3" fillId="0" borderId="12" xfId="1" applyFont="1" applyFill="1" applyBorder="1">
      <alignment horizontal="center"/>
      <protection hidden="1"/>
    </xf>
    <xf numFmtId="0" fontId="4" fillId="0" borderId="5" xfId="0" applyFont="1" applyBorder="1" applyAlignment="1" applyProtection="1">
      <alignment horizontal="center"/>
      <protection locked="0"/>
    </xf>
    <xf numFmtId="0" fontId="4" fillId="0" borderId="13" xfId="0" applyFont="1" applyBorder="1" applyAlignment="1" applyProtection="1">
      <alignment horizontal="center"/>
      <protection locked="0"/>
    </xf>
    <xf numFmtId="0" fontId="0" fillId="0" borderId="0" xfId="0" applyFill="1" applyProtection="1">
      <protection locked="0"/>
    </xf>
    <xf numFmtId="0" fontId="3" fillId="2" borderId="0" xfId="0" applyFont="1" applyFill="1" applyBorder="1" applyProtection="1">
      <protection locked="0"/>
    </xf>
    <xf numFmtId="0" fontId="0" fillId="2" borderId="0" xfId="0" applyFill="1" applyProtection="1">
      <protection locked="0"/>
    </xf>
    <xf numFmtId="0" fontId="0" fillId="2" borderId="14" xfId="0" applyFill="1" applyBorder="1" applyProtection="1">
      <protection locked="0"/>
    </xf>
    <xf numFmtId="0" fontId="0" fillId="2" borderId="15" xfId="0" applyFill="1" applyBorder="1" applyProtection="1">
      <protection locked="0"/>
    </xf>
    <xf numFmtId="0" fontId="3" fillId="0" borderId="16" xfId="1" applyFont="1" applyFill="1" applyBorder="1" applyProtection="1">
      <alignment horizontal="center"/>
      <protection hidden="1"/>
    </xf>
    <xf numFmtId="0" fontId="3" fillId="2" borderId="16" xfId="1" applyFont="1" applyFill="1" applyBorder="1" applyProtection="1">
      <alignment horizontal="center"/>
      <protection locked="0"/>
    </xf>
    <xf numFmtId="0" fontId="8" fillId="0" borderId="17" xfId="0" applyFont="1" applyFill="1" applyBorder="1" applyProtection="1">
      <protection locked="0"/>
    </xf>
    <xf numFmtId="0" fontId="8" fillId="0" borderId="17" xfId="0" applyFont="1" applyFill="1" applyBorder="1" applyAlignment="1" applyProtection="1">
      <alignment horizontal="justify" vertical="top" wrapText="1" shrinkToFit="1" readingOrder="1"/>
      <protection locked="0"/>
    </xf>
    <xf numFmtId="0" fontId="3" fillId="0" borderId="18" xfId="1" applyFont="1" applyFill="1" applyBorder="1">
      <alignment horizontal="center"/>
      <protection hidden="1"/>
    </xf>
    <xf numFmtId="0" fontId="8" fillId="0" borderId="19" xfId="0" applyFont="1" applyFill="1" applyBorder="1" applyProtection="1">
      <protection locked="0"/>
    </xf>
    <xf numFmtId="0" fontId="8" fillId="0" borderId="17" xfId="0" applyFont="1" applyFill="1" applyBorder="1" applyAlignment="1" applyProtection="1">
      <alignment horizontal="justify" vertical="top" wrapText="1" shrinkToFit="1" readingOrder="1"/>
      <protection hidden="1"/>
    </xf>
    <xf numFmtId="0" fontId="3" fillId="0" borderId="20" xfId="1" applyFont="1" applyFill="1" applyBorder="1">
      <alignment horizontal="center"/>
      <protection hidden="1"/>
    </xf>
    <xf numFmtId="0" fontId="3" fillId="0" borderId="21" xfId="1" applyFont="1" applyFill="1" applyBorder="1" applyProtection="1">
      <alignment horizontal="center"/>
      <protection hidden="1"/>
    </xf>
    <xf numFmtId="1" fontId="3" fillId="2" borderId="22" xfId="1" applyNumberFormat="1" applyFont="1" applyFill="1" applyBorder="1" applyProtection="1">
      <alignment horizontal="center"/>
      <protection locked="0"/>
    </xf>
    <xf numFmtId="0" fontId="8" fillId="0" borderId="19" xfId="0" applyFont="1" applyFill="1" applyBorder="1" applyAlignment="1" applyProtection="1">
      <alignment horizontal="justify" vertical="top" wrapText="1" shrinkToFit="1" readingOrder="1"/>
      <protection hidden="1"/>
    </xf>
    <xf numFmtId="0" fontId="8" fillId="0" borderId="3" xfId="0" applyFont="1" applyFill="1" applyBorder="1" applyAlignment="1" applyProtection="1">
      <alignment horizontal="justify" vertical="top" wrapText="1" shrinkToFit="1" readingOrder="1"/>
      <protection hidden="1"/>
    </xf>
    <xf numFmtId="0" fontId="1" fillId="0" borderId="17" xfId="0" applyFont="1" applyFill="1" applyBorder="1" applyProtection="1">
      <protection locked="0"/>
    </xf>
    <xf numFmtId="0" fontId="4" fillId="0" borderId="17" xfId="0" applyFont="1" applyFill="1" applyBorder="1" applyAlignment="1" applyProtection="1">
      <alignment horizontal="center"/>
      <protection locked="0"/>
    </xf>
    <xf numFmtId="0" fontId="4" fillId="0" borderId="17" xfId="0" applyFont="1" applyFill="1" applyBorder="1" applyProtection="1">
      <protection locked="0"/>
    </xf>
    <xf numFmtId="1" fontId="8" fillId="0" borderId="17" xfId="0" applyNumberFormat="1" applyFont="1" applyFill="1" applyBorder="1" applyAlignment="1" applyProtection="1">
      <alignment horizontal="center" vertical="center"/>
      <protection locked="0"/>
    </xf>
    <xf numFmtId="0" fontId="4" fillId="0" borderId="23" xfId="0" applyFont="1" applyFill="1" applyBorder="1" applyAlignment="1" applyProtection="1">
      <alignment horizontal="center" wrapText="1"/>
      <protection locked="0"/>
    </xf>
    <xf numFmtId="0" fontId="1" fillId="0" borderId="19" xfId="0" applyFont="1" applyFill="1" applyBorder="1" applyProtection="1">
      <protection locked="0"/>
    </xf>
    <xf numFmtId="2" fontId="3" fillId="0" borderId="24" xfId="1" applyNumberFormat="1" applyFont="1" applyFill="1" applyBorder="1" applyProtection="1">
      <alignment horizontal="center"/>
    </xf>
    <xf numFmtId="0" fontId="3" fillId="0" borderId="24" xfId="0" applyFont="1" applyBorder="1" applyAlignment="1" applyProtection="1">
      <alignment horizontal="center"/>
    </xf>
    <xf numFmtId="0" fontId="2" fillId="3" borderId="0" xfId="0" applyFont="1" applyFill="1" applyProtection="1">
      <protection locked="0"/>
    </xf>
    <xf numFmtId="0" fontId="0" fillId="3" borderId="0" xfId="0" applyFill="1" applyProtection="1">
      <protection locked="0"/>
    </xf>
    <xf numFmtId="0" fontId="3" fillId="0" borderId="24" xfId="1" applyFont="1" applyFill="1" applyBorder="1">
      <alignment horizontal="center"/>
      <protection hidden="1"/>
    </xf>
    <xf numFmtId="0" fontId="0" fillId="2" borderId="25" xfId="0" applyFill="1" applyBorder="1" applyProtection="1">
      <protection locked="0"/>
    </xf>
    <xf numFmtId="0" fontId="0" fillId="2" borderId="26" xfId="0" applyFill="1" applyBorder="1" applyProtection="1">
      <protection locked="0"/>
    </xf>
    <xf numFmtId="0" fontId="2" fillId="0" borderId="27" xfId="0" applyFont="1" applyBorder="1" applyAlignment="1" applyProtection="1">
      <alignment vertical="top" wrapText="1"/>
      <protection locked="0"/>
    </xf>
    <xf numFmtId="0" fontId="2" fillId="0" borderId="8" xfId="0" applyFont="1" applyBorder="1" applyAlignment="1">
      <alignment horizontal="justify" wrapText="1"/>
    </xf>
    <xf numFmtId="0" fontId="2" fillId="0" borderId="28" xfId="0" applyFont="1" applyBorder="1" applyAlignment="1">
      <alignment horizontal="justify" wrapText="1"/>
    </xf>
    <xf numFmtId="0" fontId="2" fillId="0" borderId="29" xfId="0" applyFont="1" applyBorder="1" applyAlignment="1">
      <alignment wrapText="1"/>
    </xf>
    <xf numFmtId="0" fontId="2" fillId="0" borderId="28" xfId="0" applyFont="1" applyBorder="1" applyAlignment="1">
      <alignment wrapText="1"/>
    </xf>
    <xf numFmtId="0" fontId="2" fillId="0" borderId="11" xfId="0" applyFont="1" applyBorder="1" applyAlignment="1">
      <alignment wrapText="1"/>
    </xf>
    <xf numFmtId="0" fontId="4" fillId="0" borderId="14" xfId="0" applyFont="1" applyFill="1" applyBorder="1" applyAlignment="1" applyProtection="1">
      <alignment horizontal="center" wrapText="1"/>
      <protection locked="0"/>
    </xf>
    <xf numFmtId="0" fontId="3" fillId="0" borderId="0" xfId="0" applyFont="1" applyFill="1" applyBorder="1" applyAlignment="1" applyProtection="1">
      <alignment horizontal="right"/>
      <protection hidden="1"/>
    </xf>
    <xf numFmtId="0" fontId="3" fillId="0" borderId="12" xfId="1" applyFont="1" applyFill="1" applyBorder="1" applyAlignment="1">
      <alignment horizontal="left"/>
      <protection hidden="1"/>
    </xf>
    <xf numFmtId="0" fontId="7" fillId="4" borderId="0" xfId="0" applyFont="1" applyFill="1" applyProtection="1">
      <protection locked="0"/>
    </xf>
    <xf numFmtId="0" fontId="7" fillId="0" borderId="0" xfId="0" applyFont="1" applyFill="1" applyAlignment="1" applyProtection="1">
      <alignment horizontal="center"/>
      <protection locked="0"/>
    </xf>
    <xf numFmtId="0" fontId="7" fillId="0" borderId="0" xfId="0" applyFont="1" applyProtection="1">
      <protection locked="0"/>
    </xf>
    <xf numFmtId="0" fontId="7" fillId="5" borderId="0" xfId="0" applyFont="1" applyFill="1" applyProtection="1">
      <protection locked="0"/>
    </xf>
    <xf numFmtId="0" fontId="7" fillId="6" borderId="0" xfId="0" applyFont="1" applyFill="1" applyProtection="1">
      <protection locked="0"/>
    </xf>
    <xf numFmtId="0" fontId="3" fillId="4" borderId="31" xfId="0" applyFont="1" applyFill="1" applyBorder="1" applyAlignment="1" applyProtection="1">
      <alignment horizontal="center" vertical="center"/>
      <protection locked="0"/>
    </xf>
    <xf numFmtId="0" fontId="3" fillId="4" borderId="32" xfId="0" applyFont="1" applyFill="1" applyBorder="1" applyAlignment="1" applyProtection="1">
      <alignment horizontal="center" vertical="center"/>
      <protection locked="0"/>
    </xf>
    <xf numFmtId="0" fontId="3" fillId="4" borderId="33" xfId="0" applyFont="1" applyFill="1" applyBorder="1" applyAlignment="1" applyProtection="1">
      <alignment horizontal="center" vertical="center"/>
      <protection locked="0"/>
    </xf>
    <xf numFmtId="0" fontId="7" fillId="0" borderId="8" xfId="0" applyFont="1" applyBorder="1" applyAlignment="1" applyProtection="1">
      <alignment horizontal="left"/>
      <protection locked="0"/>
    </xf>
    <xf numFmtId="0" fontId="0" fillId="0" borderId="23" xfId="0" applyBorder="1" applyAlignment="1" applyProtection="1">
      <alignment horizontal="left"/>
      <protection locked="0"/>
    </xf>
    <xf numFmtId="0" fontId="7" fillId="2" borderId="0" xfId="0" applyNumberFormat="1" applyFont="1" applyFill="1" applyBorder="1" applyAlignment="1" applyProtection="1">
      <alignment horizontal="justify" vertical="top"/>
      <protection locked="0"/>
    </xf>
    <xf numFmtId="0" fontId="11" fillId="0" borderId="0" xfId="0" applyFont="1" applyAlignment="1" applyProtection="1">
      <alignment horizontal="left" vertical="top" wrapText="1"/>
      <protection locked="0"/>
    </xf>
    <xf numFmtId="0" fontId="7" fillId="2" borderId="34" xfId="0" applyFont="1" applyFill="1" applyBorder="1" applyAlignment="1" applyProtection="1">
      <alignment horizontal="left" vertical="top" wrapText="1" shrinkToFit="1" readingOrder="1"/>
      <protection locked="0"/>
    </xf>
    <xf numFmtId="0" fontId="0" fillId="2" borderId="17" xfId="0" applyFill="1" applyBorder="1" applyAlignment="1" applyProtection="1">
      <alignment horizontal="left" vertical="top" wrapText="1" readingOrder="1"/>
      <protection locked="0"/>
    </xf>
    <xf numFmtId="0" fontId="0" fillId="3" borderId="34" xfId="0" applyFill="1" applyBorder="1" applyAlignment="1" applyProtection="1">
      <alignment horizontal="left" vertical="top" wrapText="1" readingOrder="1"/>
      <protection locked="0"/>
    </xf>
    <xf numFmtId="0" fontId="0" fillId="3" borderId="35" xfId="0" applyFill="1" applyBorder="1" applyAlignment="1" applyProtection="1">
      <alignment horizontal="left" vertical="top" wrapText="1" readingOrder="1"/>
      <protection locked="0"/>
    </xf>
    <xf numFmtId="0" fontId="0" fillId="3" borderId="3" xfId="0" applyFill="1" applyBorder="1" applyAlignment="1" applyProtection="1">
      <alignment horizontal="left" vertical="top" wrapText="1" readingOrder="1"/>
      <protection locked="0"/>
    </xf>
    <xf numFmtId="0" fontId="3" fillId="2" borderId="9" xfId="1" applyFont="1" applyFill="1" applyBorder="1" applyAlignment="1" applyProtection="1">
      <alignment horizontal="center"/>
      <protection locked="0"/>
    </xf>
    <xf numFmtId="0" fontId="3" fillId="2" borderId="26" xfId="1" applyFont="1" applyFill="1" applyBorder="1" applyAlignment="1" applyProtection="1">
      <alignment horizontal="center"/>
      <protection locked="0"/>
    </xf>
    <xf numFmtId="0" fontId="0" fillId="0" borderId="31" xfId="0" applyNumberFormat="1" applyBorder="1" applyAlignment="1" applyProtection="1">
      <alignment horizontal="center" vertical="center"/>
      <protection locked="0"/>
    </xf>
    <xf numFmtId="0" fontId="0" fillId="0" borderId="32" xfId="0" applyNumberFormat="1" applyBorder="1" applyAlignment="1" applyProtection="1">
      <alignment horizontal="center" vertical="center"/>
      <protection locked="0"/>
    </xf>
    <xf numFmtId="0" fontId="0" fillId="0" borderId="33" xfId="0" applyNumberFormat="1" applyBorder="1" applyAlignment="1" applyProtection="1">
      <alignment horizontal="center" vertical="center"/>
      <protection locked="0"/>
    </xf>
    <xf numFmtId="1" fontId="0" fillId="0" borderId="31" xfId="0" applyNumberFormat="1" applyBorder="1" applyAlignment="1" applyProtection="1">
      <alignment horizontal="center" vertical="center"/>
    </xf>
    <xf numFmtId="1" fontId="0" fillId="0" borderId="32" xfId="0" applyNumberFormat="1" applyBorder="1" applyAlignment="1" applyProtection="1">
      <alignment horizontal="center" vertical="center"/>
    </xf>
    <xf numFmtId="1" fontId="0" fillId="0" borderId="33" xfId="0" applyNumberFormat="1" applyBorder="1" applyAlignment="1" applyProtection="1">
      <alignment horizontal="center" vertical="center"/>
    </xf>
    <xf numFmtId="1" fontId="0" fillId="0" borderId="6" xfId="0" applyNumberFormat="1" applyBorder="1" applyAlignment="1" applyProtection="1">
      <alignment horizontal="center" vertical="center"/>
    </xf>
    <xf numFmtId="1" fontId="0" fillId="0" borderId="17" xfId="0" applyNumberFormat="1" applyBorder="1" applyAlignment="1" applyProtection="1">
      <alignment horizontal="center" vertical="center"/>
    </xf>
    <xf numFmtId="1" fontId="0" fillId="0" borderId="3" xfId="0" applyNumberFormat="1" applyBorder="1" applyAlignment="1" applyProtection="1">
      <alignment horizontal="center" vertical="center"/>
    </xf>
    <xf numFmtId="0" fontId="7" fillId="0" borderId="34" xfId="0" applyFont="1" applyFill="1" applyBorder="1" applyAlignment="1" applyProtection="1">
      <alignment horizontal="left" vertical="top" wrapText="1" shrinkToFit="1" readingOrder="1"/>
      <protection locked="0"/>
    </xf>
    <xf numFmtId="0" fontId="7" fillId="0" borderId="17" xfId="0" applyFont="1" applyFill="1" applyBorder="1" applyAlignment="1" applyProtection="1">
      <alignment horizontal="left" vertical="top" wrapText="1" shrinkToFit="1" readingOrder="1"/>
      <protection locked="0"/>
    </xf>
    <xf numFmtId="0" fontId="7" fillId="2" borderId="17" xfId="0" applyFont="1" applyFill="1" applyBorder="1" applyAlignment="1" applyProtection="1">
      <alignment horizontal="left" vertical="top" wrapText="1" shrinkToFit="1" readingOrder="1"/>
      <protection locked="0"/>
    </xf>
    <xf numFmtId="0" fontId="7" fillId="2" borderId="35" xfId="0" applyFont="1" applyFill="1" applyBorder="1" applyAlignment="1" applyProtection="1">
      <alignment horizontal="left" vertical="top" wrapText="1" shrinkToFit="1" readingOrder="1"/>
      <protection locked="0"/>
    </xf>
    <xf numFmtId="0" fontId="7" fillId="2" borderId="3" xfId="0" applyFont="1" applyFill="1" applyBorder="1" applyAlignment="1" applyProtection="1">
      <alignment horizontal="left" vertical="top" wrapText="1" shrinkToFit="1" readingOrder="1"/>
      <protection locked="0"/>
    </xf>
    <xf numFmtId="0" fontId="7" fillId="0" borderId="36" xfId="0" applyFont="1" applyBorder="1" applyAlignment="1" applyProtection="1">
      <alignment horizontal="left" vertical="top" wrapText="1"/>
      <protection locked="0"/>
    </xf>
    <xf numFmtId="0" fontId="7" fillId="0" borderId="6" xfId="0" applyFont="1" applyBorder="1" applyAlignment="1" applyProtection="1">
      <alignment horizontal="left" vertical="top" wrapText="1"/>
      <protection locked="0"/>
    </xf>
    <xf numFmtId="0" fontId="7" fillId="0" borderId="34" xfId="0" applyFont="1" applyBorder="1" applyAlignment="1" applyProtection="1">
      <alignment horizontal="left" vertical="top" wrapText="1"/>
      <protection locked="0"/>
    </xf>
    <xf numFmtId="0" fontId="7" fillId="0" borderId="17" xfId="0" applyFont="1" applyBorder="1" applyAlignment="1" applyProtection="1">
      <alignment horizontal="left" vertical="top" wrapText="1"/>
      <protection locked="0"/>
    </xf>
    <xf numFmtId="0" fontId="2" fillId="0" borderId="34" xfId="0" applyFont="1" applyBorder="1" applyAlignment="1" applyProtection="1">
      <alignment horizontal="left"/>
      <protection locked="0"/>
    </xf>
    <xf numFmtId="0" fontId="2" fillId="0" borderId="0" xfId="0" applyFont="1" applyBorder="1" applyAlignment="1" applyProtection="1">
      <alignment horizontal="left"/>
      <protection locked="0"/>
    </xf>
    <xf numFmtId="0" fontId="7" fillId="2" borderId="34" xfId="0" applyFont="1" applyFill="1" applyBorder="1" applyAlignment="1" applyProtection="1">
      <alignment horizontal="justify" vertical="top" wrapText="1" shrinkToFit="1" readingOrder="1"/>
      <protection locked="0"/>
    </xf>
    <xf numFmtId="0" fontId="0" fillId="2" borderId="0" xfId="0" applyFill="1" applyBorder="1" applyAlignment="1" applyProtection="1">
      <alignment horizontal="justify" vertical="top" wrapText="1" readingOrder="1"/>
      <protection locked="0"/>
    </xf>
    <xf numFmtId="0" fontId="0" fillId="2" borderId="34" xfId="0" applyFill="1" applyBorder="1" applyAlignment="1" applyProtection="1">
      <alignment horizontal="justify" vertical="top" wrapText="1" shrinkToFit="1" readingOrder="1"/>
      <protection locked="0"/>
    </xf>
    <xf numFmtId="0" fontId="0" fillId="2" borderId="34" xfId="0" applyFill="1" applyBorder="1" applyAlignment="1" applyProtection="1">
      <alignment horizontal="justify" vertical="top" wrapText="1" readingOrder="1"/>
      <protection locked="0"/>
    </xf>
    <xf numFmtId="0" fontId="0" fillId="2" borderId="35" xfId="0" applyFill="1" applyBorder="1" applyAlignment="1" applyProtection="1">
      <alignment horizontal="justify" vertical="top" wrapText="1" readingOrder="1"/>
      <protection locked="0"/>
    </xf>
    <xf numFmtId="0" fontId="0" fillId="2" borderId="19" xfId="0" applyFill="1" applyBorder="1" applyAlignment="1" applyProtection="1">
      <alignment horizontal="justify" vertical="top" wrapText="1" readingOrder="1"/>
      <protection locked="0"/>
    </xf>
    <xf numFmtId="164" fontId="8" fillId="2" borderId="40" xfId="0" applyNumberFormat="1" applyFont="1" applyFill="1" applyBorder="1" applyAlignment="1" applyProtection="1">
      <alignment horizontal="center" vertical="center"/>
      <protection locked="0"/>
    </xf>
    <xf numFmtId="164" fontId="8" fillId="2" borderId="12" xfId="0" applyNumberFormat="1" applyFont="1" applyFill="1" applyBorder="1" applyAlignment="1" applyProtection="1">
      <alignment horizontal="center" vertical="center"/>
      <protection locked="0"/>
    </xf>
    <xf numFmtId="0" fontId="8" fillId="2" borderId="40" xfId="0" applyFont="1" applyFill="1" applyBorder="1" applyAlignment="1" applyProtection="1">
      <alignment horizontal="center" vertical="center"/>
      <protection locked="0"/>
    </xf>
    <xf numFmtId="0" fontId="8" fillId="2" borderId="41" xfId="0" applyFont="1" applyFill="1" applyBorder="1" applyAlignment="1" applyProtection="1">
      <alignment horizontal="center" vertical="center"/>
      <protection locked="0"/>
    </xf>
    <xf numFmtId="0" fontId="8" fillId="2" borderId="12" xfId="0" applyFont="1" applyFill="1" applyBorder="1" applyAlignment="1" applyProtection="1">
      <alignment horizontal="center" vertical="center"/>
      <protection locked="0"/>
    </xf>
    <xf numFmtId="0" fontId="8" fillId="2" borderId="38" xfId="0" applyFont="1" applyFill="1" applyBorder="1" applyAlignment="1" applyProtection="1">
      <alignment horizontal="center" vertical="center"/>
      <protection locked="0"/>
    </xf>
    <xf numFmtId="0" fontId="8" fillId="2" borderId="39" xfId="0" applyFont="1" applyFill="1" applyBorder="1" applyAlignment="1" applyProtection="1">
      <alignment horizontal="center" vertical="center"/>
      <protection locked="0"/>
    </xf>
    <xf numFmtId="164" fontId="8" fillId="0" borderId="24" xfId="0" applyNumberFormat="1" applyFont="1" applyFill="1" applyBorder="1" applyAlignment="1" applyProtection="1">
      <alignment horizontal="center" vertical="center"/>
    </xf>
    <xf numFmtId="0" fontId="8" fillId="0" borderId="24" xfId="0" applyFont="1" applyFill="1" applyBorder="1" applyAlignment="1" applyProtection="1">
      <alignment vertical="top" wrapText="1" shrinkToFit="1" readingOrder="1"/>
      <protection locked="0"/>
    </xf>
    <xf numFmtId="0" fontId="8" fillId="0" borderId="24" xfId="0" applyFont="1" applyFill="1" applyBorder="1" applyAlignment="1" applyProtection="1">
      <alignment vertical="top" readingOrder="1"/>
      <protection locked="0"/>
    </xf>
    <xf numFmtId="0" fontId="8" fillId="0" borderId="22" xfId="0" applyFont="1" applyFill="1" applyBorder="1" applyAlignment="1" applyProtection="1">
      <alignment vertical="top" readingOrder="1"/>
      <protection locked="0"/>
    </xf>
    <xf numFmtId="0" fontId="4" fillId="0" borderId="29" xfId="0" applyFont="1" applyFill="1" applyBorder="1" applyAlignment="1" applyProtection="1">
      <alignment horizontal="center" vertical="center" wrapText="1"/>
      <protection locked="0"/>
    </xf>
    <xf numFmtId="0" fontId="3" fillId="0" borderId="9" xfId="1" applyFont="1" applyFill="1" applyBorder="1" applyAlignment="1" applyProtection="1">
      <alignment horizontal="center"/>
    </xf>
    <xf numFmtId="0" fontId="3" fillId="0" borderId="26" xfId="1" applyFont="1" applyFill="1" applyBorder="1" applyAlignment="1" applyProtection="1">
      <alignment horizontal="center"/>
    </xf>
    <xf numFmtId="0" fontId="3" fillId="5" borderId="36" xfId="0" applyFont="1" applyFill="1" applyBorder="1" applyAlignment="1" applyProtection="1">
      <alignment horizontal="center" vertical="center"/>
      <protection locked="0"/>
    </xf>
    <xf numFmtId="0" fontId="3" fillId="5" borderId="34" xfId="0" applyFont="1" applyFill="1" applyBorder="1" applyAlignment="1" applyProtection="1">
      <alignment horizontal="center" vertical="center"/>
      <protection locked="0"/>
    </xf>
    <xf numFmtId="0" fontId="3" fillId="5" borderId="35" xfId="0" applyFont="1" applyFill="1" applyBorder="1" applyAlignment="1" applyProtection="1">
      <alignment horizontal="center" vertical="center"/>
      <protection locked="0"/>
    </xf>
    <xf numFmtId="0" fontId="2" fillId="0" borderId="17" xfId="0" applyFont="1" applyBorder="1" applyAlignment="1" applyProtection="1">
      <alignment horizontal="left"/>
      <protection locked="0"/>
    </xf>
    <xf numFmtId="0" fontId="3" fillId="5" borderId="31" xfId="0" applyFont="1" applyFill="1" applyBorder="1" applyAlignment="1" applyProtection="1">
      <alignment horizontal="center" vertical="center"/>
      <protection locked="0"/>
    </xf>
    <xf numFmtId="0" fontId="3" fillId="5" borderId="32" xfId="0" applyFont="1" applyFill="1" applyBorder="1" applyAlignment="1" applyProtection="1">
      <alignment horizontal="center" vertical="center"/>
      <protection locked="0"/>
    </xf>
    <xf numFmtId="0" fontId="3" fillId="5" borderId="33" xfId="0" applyFont="1" applyFill="1" applyBorder="1" applyAlignment="1" applyProtection="1">
      <alignment horizontal="center" vertical="center"/>
      <protection locked="0"/>
    </xf>
    <xf numFmtId="0" fontId="0" fillId="0" borderId="17" xfId="0" applyFill="1" applyBorder="1" applyAlignment="1" applyProtection="1">
      <alignment horizontal="left" vertical="top" wrapText="1" shrinkToFit="1" readingOrder="1"/>
      <protection locked="0"/>
    </xf>
    <xf numFmtId="0" fontId="7" fillId="0" borderId="36" xfId="0" applyFont="1" applyBorder="1" applyAlignment="1" applyProtection="1">
      <alignment horizontal="left" wrapText="1"/>
      <protection locked="0"/>
    </xf>
    <xf numFmtId="0" fontId="7" fillId="0" borderId="6" xfId="0" applyFont="1" applyBorder="1" applyAlignment="1" applyProtection="1">
      <alignment horizontal="left" wrapText="1"/>
      <protection locked="0"/>
    </xf>
    <xf numFmtId="0" fontId="7" fillId="0" borderId="34" xfId="0" applyFont="1" applyBorder="1" applyAlignment="1" applyProtection="1">
      <alignment horizontal="left" wrapText="1"/>
      <protection locked="0"/>
    </xf>
    <xf numFmtId="0" fontId="7" fillId="0" borderId="17" xfId="0" applyFont="1" applyBorder="1" applyAlignment="1" applyProtection="1">
      <alignment horizontal="left" wrapText="1"/>
      <protection locked="0"/>
    </xf>
    <xf numFmtId="0" fontId="7" fillId="3" borderId="34" xfId="0" applyFont="1" applyFill="1" applyBorder="1" applyAlignment="1" applyProtection="1">
      <alignment horizontal="left" vertical="top" wrapText="1" readingOrder="1"/>
      <protection locked="0"/>
    </xf>
    <xf numFmtId="0" fontId="1" fillId="2" borderId="17" xfId="0" applyFont="1" applyFill="1" applyBorder="1" applyAlignment="1" applyProtection="1">
      <alignment horizontal="left" vertical="top" wrapText="1" readingOrder="1"/>
      <protection locked="0"/>
    </xf>
    <xf numFmtId="0" fontId="1" fillId="2" borderId="34" xfId="0" applyFont="1" applyFill="1" applyBorder="1" applyAlignment="1" applyProtection="1">
      <alignment horizontal="left" vertical="top" wrapText="1" readingOrder="1"/>
      <protection locked="0"/>
    </xf>
    <xf numFmtId="0" fontId="1" fillId="2" borderId="35" xfId="0" applyFont="1" applyFill="1" applyBorder="1" applyAlignment="1" applyProtection="1">
      <alignment horizontal="left" vertical="top" wrapText="1" readingOrder="1"/>
      <protection locked="0"/>
    </xf>
    <xf numFmtId="0" fontId="1" fillId="2" borderId="3" xfId="0" applyFont="1" applyFill="1" applyBorder="1" applyAlignment="1" applyProtection="1">
      <alignment horizontal="left" vertical="top" wrapText="1" readingOrder="1"/>
      <protection locked="0"/>
    </xf>
    <xf numFmtId="0" fontId="4" fillId="0" borderId="2" xfId="0" applyFont="1" applyFill="1" applyBorder="1" applyAlignment="1" applyProtection="1">
      <alignment horizontal="center" vertical="center" wrapText="1"/>
      <protection locked="0"/>
    </xf>
    <xf numFmtId="0" fontId="4" fillId="0" borderId="46" xfId="0" applyFont="1" applyBorder="1" applyProtection="1">
      <protection locked="0"/>
    </xf>
    <xf numFmtId="0" fontId="4" fillId="0" borderId="47" xfId="0" applyFont="1" applyBorder="1" applyProtection="1">
      <protection locked="0"/>
    </xf>
    <xf numFmtId="0" fontId="0" fillId="0" borderId="0" xfId="0" applyFill="1" applyBorder="1" applyAlignment="1" applyProtection="1">
      <alignment horizontal="left" vertical="top" wrapText="1" shrinkToFit="1" readingOrder="1"/>
      <protection locked="0"/>
    </xf>
    <xf numFmtId="0" fontId="4" fillId="0" borderId="0" xfId="0" applyFont="1" applyAlignment="1" applyProtection="1">
      <alignment horizontal="right"/>
      <protection locked="0"/>
    </xf>
    <xf numFmtId="164" fontId="8" fillId="2" borderId="44" xfId="0" applyNumberFormat="1" applyFont="1" applyFill="1" applyBorder="1" applyAlignment="1" applyProtection="1">
      <alignment horizontal="center" vertical="center"/>
      <protection locked="0"/>
    </xf>
    <xf numFmtId="164" fontId="8" fillId="2" borderId="18" xfId="0" applyNumberFormat="1" applyFont="1" applyFill="1" applyBorder="1" applyAlignment="1" applyProtection="1">
      <alignment horizontal="center" vertical="center"/>
      <protection locked="0"/>
    </xf>
    <xf numFmtId="0" fontId="8" fillId="2" borderId="44" xfId="0" applyFont="1" applyFill="1" applyBorder="1" applyAlignment="1" applyProtection="1">
      <alignment horizontal="center" vertical="center"/>
      <protection locked="0"/>
    </xf>
    <xf numFmtId="0" fontId="8" fillId="2" borderId="45" xfId="0" applyFont="1" applyFill="1" applyBorder="1" applyAlignment="1" applyProtection="1">
      <alignment horizontal="center" vertical="center"/>
      <protection locked="0"/>
    </xf>
    <xf numFmtId="0" fontId="8" fillId="2" borderId="42" xfId="0" applyFont="1" applyFill="1" applyBorder="1" applyAlignment="1" applyProtection="1">
      <alignment horizontal="center" vertical="center"/>
      <protection locked="0"/>
    </xf>
    <xf numFmtId="0" fontId="8" fillId="2" borderId="43" xfId="0" applyFont="1" applyFill="1" applyBorder="1" applyAlignment="1" applyProtection="1">
      <alignment horizontal="center" vertical="center"/>
      <protection locked="0"/>
    </xf>
    <xf numFmtId="164" fontId="8" fillId="0" borderId="9" xfId="0" applyNumberFormat="1" applyFont="1" applyFill="1" applyBorder="1" applyAlignment="1" applyProtection="1">
      <alignment horizontal="center" vertical="center"/>
    </xf>
    <xf numFmtId="164" fontId="8" fillId="2" borderId="42" xfId="0" applyNumberFormat="1" applyFont="1" applyFill="1" applyBorder="1" applyAlignment="1" applyProtection="1">
      <alignment horizontal="center" vertical="center"/>
      <protection locked="0"/>
    </xf>
    <xf numFmtId="164" fontId="8" fillId="2" borderId="43" xfId="0" applyNumberFormat="1" applyFont="1" applyFill="1" applyBorder="1" applyAlignment="1" applyProtection="1">
      <alignment horizontal="center" vertical="center"/>
      <protection locked="0"/>
    </xf>
    <xf numFmtId="0" fontId="8" fillId="2" borderId="19" xfId="0" applyFont="1" applyFill="1" applyBorder="1" applyAlignment="1" applyProtection="1">
      <alignment horizontal="center" vertical="center"/>
      <protection locked="0"/>
    </xf>
    <xf numFmtId="0" fontId="3" fillId="6" borderId="31" xfId="0" applyFont="1" applyFill="1" applyBorder="1" applyAlignment="1" applyProtection="1">
      <alignment horizontal="center" vertical="center"/>
      <protection locked="0"/>
    </xf>
    <xf numFmtId="0" fontId="3" fillId="6" borderId="32" xfId="0" applyFont="1" applyFill="1" applyBorder="1" applyAlignment="1" applyProtection="1">
      <alignment horizontal="center" vertical="center"/>
      <protection locked="0"/>
    </xf>
    <xf numFmtId="0" fontId="3" fillId="6" borderId="33" xfId="0" applyFont="1" applyFill="1" applyBorder="1" applyAlignment="1" applyProtection="1">
      <alignment horizontal="center" vertical="center"/>
      <protection locked="0"/>
    </xf>
    <xf numFmtId="0" fontId="2" fillId="0" borderId="48" xfId="0" applyFont="1" applyBorder="1" applyAlignment="1" applyProtection="1">
      <alignment horizontal="left"/>
      <protection locked="0"/>
    </xf>
    <xf numFmtId="0" fontId="2" fillId="0" borderId="49" xfId="0" applyFont="1" applyBorder="1" applyAlignment="1" applyProtection="1">
      <alignment horizontal="left"/>
      <protection locked="0"/>
    </xf>
    <xf numFmtId="0" fontId="7" fillId="0" borderId="37" xfId="0" applyFont="1" applyBorder="1" applyAlignment="1" applyProtection="1">
      <alignment horizontal="left" wrapText="1"/>
      <protection locked="0"/>
    </xf>
    <xf numFmtId="0" fontId="7" fillId="0" borderId="0" xfId="0" applyFont="1" applyBorder="1" applyAlignment="1" applyProtection="1">
      <alignment horizontal="left" wrapText="1"/>
      <protection locked="0"/>
    </xf>
    <xf numFmtId="0" fontId="0" fillId="3" borderId="0" xfId="0" applyFill="1" applyBorder="1" applyAlignment="1" applyProtection="1">
      <alignment horizontal="left" vertical="top" wrapText="1" readingOrder="1"/>
      <protection locked="0"/>
    </xf>
    <xf numFmtId="0" fontId="0" fillId="2" borderId="34" xfId="0" applyFill="1" applyBorder="1" applyAlignment="1" applyProtection="1">
      <alignment horizontal="left" vertical="top" wrapText="1" shrinkToFit="1" readingOrder="1"/>
      <protection locked="0"/>
    </xf>
    <xf numFmtId="0" fontId="0" fillId="2" borderId="17" xfId="0" applyFill="1" applyBorder="1" applyAlignment="1" applyProtection="1">
      <alignment horizontal="left" vertical="top" wrapText="1" shrinkToFit="1" readingOrder="1"/>
      <protection locked="0"/>
    </xf>
    <xf numFmtId="0" fontId="0" fillId="2" borderId="35" xfId="0" applyFill="1" applyBorder="1" applyAlignment="1" applyProtection="1">
      <alignment horizontal="left" vertical="top" wrapText="1" shrinkToFit="1" readingOrder="1"/>
      <protection locked="0"/>
    </xf>
    <xf numFmtId="0" fontId="0" fillId="2" borderId="3" xfId="0" applyFill="1" applyBorder="1" applyAlignment="1" applyProtection="1">
      <alignment horizontal="left" vertical="top" wrapText="1" shrinkToFit="1" readingOrder="1"/>
      <protection locked="0"/>
    </xf>
    <xf numFmtId="164" fontId="8" fillId="0" borderId="15" xfId="0" applyNumberFormat="1" applyFont="1" applyFill="1" applyBorder="1" applyAlignment="1" applyProtection="1">
      <alignment horizontal="center" vertical="center"/>
    </xf>
    <xf numFmtId="0" fontId="8" fillId="2" borderId="15" xfId="0" applyFont="1" applyFill="1" applyBorder="1" applyAlignment="1" applyProtection="1">
      <alignment horizontal="center" vertical="center"/>
      <protection locked="0"/>
    </xf>
    <xf numFmtId="164" fontId="8" fillId="2" borderId="15" xfId="0" applyNumberFormat="1" applyFont="1" applyFill="1" applyBorder="1" applyAlignment="1" applyProtection="1">
      <alignment horizontal="center" vertical="center"/>
      <protection locked="0"/>
    </xf>
    <xf numFmtId="0" fontId="8" fillId="2" borderId="30" xfId="0" applyFont="1" applyFill="1" applyBorder="1" applyAlignment="1" applyProtection="1">
      <alignment horizontal="center" vertical="center"/>
      <protection locked="0"/>
    </xf>
    <xf numFmtId="0" fontId="8" fillId="2" borderId="24" xfId="0" applyFont="1" applyFill="1" applyBorder="1" applyAlignment="1" applyProtection="1">
      <alignment horizontal="center" vertical="center"/>
      <protection locked="0"/>
    </xf>
    <xf numFmtId="164" fontId="8" fillId="2" borderId="24" xfId="0" applyNumberFormat="1" applyFont="1" applyFill="1" applyBorder="1" applyAlignment="1" applyProtection="1">
      <alignment horizontal="center" vertical="center"/>
      <protection locked="0"/>
    </xf>
    <xf numFmtId="0" fontId="8" fillId="2" borderId="22" xfId="0" applyFont="1" applyFill="1" applyBorder="1" applyAlignment="1" applyProtection="1">
      <alignment horizontal="center" vertical="center"/>
      <protection locked="0"/>
    </xf>
  </cellXfs>
  <cellStyles count="2">
    <cellStyle name="Normal" xfId="0" builtinId="0"/>
    <cellStyle name="Normal_Sayfa1"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Sayfa1"/>
  <dimension ref="A1:AH235"/>
  <sheetViews>
    <sheetView tabSelected="1" topLeftCell="A28" zoomScaleNormal="100" workbookViewId="0">
      <selection activeCell="M49" sqref="M49:AH64"/>
    </sheetView>
  </sheetViews>
  <sheetFormatPr defaultRowHeight="12.75"/>
  <cols>
    <col min="1" max="1" width="3.85546875" style="1" customWidth="1"/>
    <col min="2" max="2" width="25.42578125" style="1" customWidth="1"/>
    <col min="3" max="3" width="54.5703125" style="1" customWidth="1"/>
    <col min="4" max="4" width="14" style="1" customWidth="1"/>
    <col min="5" max="5" width="12" style="1" customWidth="1"/>
    <col min="6" max="7" width="9" style="1" hidden="1" customWidth="1"/>
    <col min="8" max="8" width="10.5703125" style="1" customWidth="1"/>
    <col min="9" max="9" width="9.5703125" style="1" customWidth="1"/>
    <col min="10" max="10" width="26.42578125" style="1" customWidth="1"/>
    <col min="11" max="11" width="4.5703125" style="1" customWidth="1"/>
    <col min="12" max="12" width="3" style="1" customWidth="1"/>
    <col min="13" max="13" width="9.140625" style="1"/>
    <col min="14" max="14" width="45.85546875" style="1" customWidth="1"/>
    <col min="15" max="34" width="4.28515625" style="1" customWidth="1"/>
    <col min="35" max="16384" width="9.140625" style="1"/>
  </cols>
  <sheetData>
    <row r="1" spans="1:34">
      <c r="B1" s="80"/>
      <c r="L1" s="21"/>
      <c r="M1" s="21"/>
      <c r="N1" s="21"/>
      <c r="O1" s="21"/>
      <c r="P1" s="21"/>
      <c r="Q1" s="21"/>
      <c r="R1" s="21"/>
      <c r="S1" s="21"/>
      <c r="T1" s="21"/>
      <c r="U1" s="21"/>
      <c r="V1" s="21"/>
      <c r="W1" s="21"/>
      <c r="X1" s="21"/>
      <c r="Y1" s="21"/>
      <c r="Z1" s="21"/>
    </row>
    <row r="2" spans="1:34" ht="13.5" thickBot="1">
      <c r="C2" s="159" t="s">
        <v>3</v>
      </c>
      <c r="D2" s="159"/>
      <c r="L2" s="21"/>
      <c r="M2" s="62"/>
      <c r="N2" s="62"/>
      <c r="O2" s="62"/>
      <c r="P2" s="62"/>
      <c r="Q2" s="62"/>
      <c r="R2" s="62"/>
      <c r="S2" s="62"/>
      <c r="T2" s="62"/>
      <c r="U2" s="62"/>
      <c r="V2" s="62"/>
      <c r="W2" s="62"/>
      <c r="X2" s="62"/>
      <c r="Y2" s="62"/>
      <c r="Z2" s="21"/>
    </row>
    <row r="3" spans="1:34" ht="14.25">
      <c r="B3" s="2" t="s">
        <v>19</v>
      </c>
      <c r="C3" s="65"/>
      <c r="K3" s="9"/>
      <c r="L3" s="57"/>
      <c r="M3" s="22"/>
      <c r="N3" s="17" t="s">
        <v>8</v>
      </c>
      <c r="O3" s="18">
        <v>1</v>
      </c>
      <c r="P3" s="18">
        <v>2</v>
      </c>
      <c r="Q3" s="18">
        <v>3</v>
      </c>
      <c r="R3" s="18">
        <v>4</v>
      </c>
      <c r="S3" s="18">
        <v>5</v>
      </c>
      <c r="T3" s="18">
        <v>6</v>
      </c>
      <c r="U3" s="18">
        <v>7</v>
      </c>
      <c r="V3" s="18">
        <v>8</v>
      </c>
      <c r="W3" s="18">
        <v>9</v>
      </c>
      <c r="X3" s="18">
        <v>10</v>
      </c>
      <c r="Y3" s="61">
        <v>11</v>
      </c>
      <c r="Z3" s="61">
        <v>12</v>
      </c>
      <c r="AA3" s="61">
        <v>13</v>
      </c>
      <c r="AB3" s="61">
        <v>14</v>
      </c>
      <c r="AC3" s="61">
        <v>15</v>
      </c>
      <c r="AD3" s="61">
        <v>16</v>
      </c>
      <c r="AE3" s="61">
        <v>17</v>
      </c>
      <c r="AF3" s="61">
        <v>18</v>
      </c>
      <c r="AG3" s="61">
        <v>19</v>
      </c>
      <c r="AH3" s="76">
        <v>20</v>
      </c>
    </row>
    <row r="4" spans="1:34" ht="12.75" customHeight="1">
      <c r="B4" s="2" t="s">
        <v>18</v>
      </c>
      <c r="C4" s="65"/>
      <c r="K4" s="9"/>
      <c r="L4" s="47"/>
      <c r="M4" s="135" t="s">
        <v>9</v>
      </c>
      <c r="N4" s="132" t="s">
        <v>44</v>
      </c>
      <c r="O4" s="131" t="e">
        <f>IF(AND(I9&gt;0,(100+I9)*O6/100&gt;=5),5,IF(J9=0,1,IF(AND(I9&gt;0,(100+I9)*O6/100&lt;5),(100+I9)*O6/100,J9*O6/100)))</f>
        <v>#DIV/0!</v>
      </c>
      <c r="P4" s="131" t="e">
        <f>IF(AND(I18&gt;0,(100+I18)*P6/100&gt;=5),5,IF(J18=0,1,IF(AND(I18&gt;0,(100+I18)*P6/100&lt;5),(100+I18)*P6/100,J18*P6/100)))</f>
        <v>#DIV/0!</v>
      </c>
      <c r="Q4" s="131" t="e">
        <f>IF(AND(I27&gt;0,(100+I27)*Q6/100&gt;=5),5,IF(J27=0,1,IF(AND(I27&gt;0,(100+I27)*Q6/100&lt;5),(100+I27)*Q6/100,J27*Q6/100)))</f>
        <v>#DIV/0!</v>
      </c>
      <c r="R4" s="131" t="e">
        <f>IF(AND(I36&gt;0,(100+I36)*R6/100&gt;=5),5,IF(J36=0,1,IF(AND(I36&gt;0,(100+I36)*R6/100&lt;5),(100+I36)*R6/100,J36*R6/100)))</f>
        <v>#DIV/0!</v>
      </c>
      <c r="S4" s="131" t="e">
        <f>IF(AND(I45&gt;0,(100+I45)*S6/100&gt;=5),5,IF(J45=0,1,IF(AND(I45&gt;0,(100+I45)*S6/100&lt;5),(100+I45)*S6/100,J45*S6/100)))</f>
        <v>#DIV/0!</v>
      </c>
      <c r="T4" s="131" t="e">
        <f>IF(AND(I54&gt;0,(100+I54)*T6/100&gt;=5),5,IF(J54=0,1,IF(AND(I54&gt;0,(100+I54)*T6/100&lt;5),(100+I54)*T6/100,J54*T6/100)))</f>
        <v>#DIV/0!</v>
      </c>
      <c r="U4" s="131" t="e">
        <f>IF(AND(I63&gt;0,(100+I63)*U6/100&gt;=5),5,IF(J63=0,1,IF(AND(I63&gt;0,(100+I63)*U6/100&lt;5),(100+I63)*U6/100,J63*U6/100)))</f>
        <v>#DIV/0!</v>
      </c>
      <c r="V4" s="131" t="e">
        <f>IF(AND(I72&gt;0,(100+I72)*V6/100&gt;=5),5,IF(J72=0,1,IF(AND(I72&gt;0,(100+I72)*V6/100&lt;5),(100+I72)*V6/100,J72*V6/100)))</f>
        <v>#DIV/0!</v>
      </c>
      <c r="W4" s="131" t="e">
        <f>IF(AND(I81&gt;0,(100+I81)*W6/100&gt;=5),5,IF(J81=0,1,IF(AND(I81&gt;0,(100+I81)*W6/100&lt;5),(100+I81)*W6/100,J81*W6/100)))</f>
        <v>#DIV/0!</v>
      </c>
      <c r="X4" s="131" t="e">
        <f>IF(AND(I90&gt;0,(100+I90)*X6/100&gt;=5),5,IF(J90=0,1,IF(AND(I90&gt;0,(100+I90)*X6/100&lt;5),(100+I90)*X6/100,J90*X6/100)))</f>
        <v>#DIV/0!</v>
      </c>
      <c r="Y4" s="131" t="e">
        <f>IF(AND(I99&gt;0,(100+I99)*Y6/100&gt;=5),5,IF(J99=0,1,IF(AND(I99&gt;0,(100+I99)*Y6/100&lt;5),(100+I99)*Y6/100,J99*Y6/100)))</f>
        <v>#DIV/0!</v>
      </c>
      <c r="Z4" s="131" t="e">
        <f>IF(AND(I108&gt;0,(100+I108)*Z6/100&gt;=5),5,IF(J108=0,1,IF(AND(I108&gt;0,(100+I108)*Z6/100&lt;5),(100+I108)*Z6/100,J108*Z6/100)))</f>
        <v>#DIV/0!</v>
      </c>
      <c r="AA4" s="131" t="e">
        <f>IF(AND(I117&gt;0,(100+I117)*AA6/100&gt;=5),5,IF(J117=0,1,IF(AND(I117&gt;0,(100+I117)*AA6/100&lt;5),(100+I117)*AA6/100,J117*AA6/100)))</f>
        <v>#DIV/0!</v>
      </c>
      <c r="AB4" s="131" t="e">
        <f>IF(AND(I126&gt;0,(100+I126)*AB6/100&gt;=5),5,IF(J126=0,1,IF(AND(I126&gt;0,(100+I126)*AB6/100&lt;5),(100+I126)*AB6/100,J126*AB6/100)))</f>
        <v>#DIV/0!</v>
      </c>
      <c r="AC4" s="131" t="e">
        <f>IF(AND(I135&gt;0,(100+I135)*AC6/100&gt;=5),5,IF(J135=0,1,IF(AND(I135&gt;0,(100+I135)*AC6/100&lt;5),(100+I135)*AC6/100,J135*AC6/100)))</f>
        <v>#DIV/0!</v>
      </c>
      <c r="AD4" s="131" t="e">
        <f>IF(AND(I144&gt;0,(100+I144)*AD6/100&gt;=5),5,IF(J144=0,1,IF(AND(I144&gt;0,(100+I144)*AD6/100&lt;5),(100+I144)*AD6/100,J144*AD6/100)))</f>
        <v>#DIV/0!</v>
      </c>
      <c r="AE4" s="166" t="e">
        <f>IF(AND(I153&gt;0,(100+I153)*AE6/100&gt;=5),5,IF(J153=0,1,IF(AND(I153&gt;0,(100+I153)*AE6/100&lt;5),(100+I153)*AE6/100,J153*AE6/100)))</f>
        <v>#DIV/0!</v>
      </c>
      <c r="AF4" s="166" t="e">
        <f>IF(AND(I162&gt;0,(100+I162)*AF6/100&gt;=5),5,IF(J162=0,1,IF(AND(I162&gt;0,(100+I162)*AF6/100&lt;5),(100+I162)*AF6/100,J162*AF6/100)))</f>
        <v>#DIV/0!</v>
      </c>
      <c r="AG4" s="166" t="e">
        <f>IF(AND(I171&gt;0,(100+I171)*AG6/100&gt;=5),5,IF(J171=0,1,IF(AND(I171&gt;0,(100+I171)*AG6/100&lt;5),(100+I171)*AG6/100,J171*AG6/100)))</f>
        <v>#DIV/0!</v>
      </c>
      <c r="AH4" s="182" t="e">
        <f>IF(AND(I180&gt;0,(100+I180)*AH6/100&gt;=5),5,IF(J180=0,1,IF(AND(I180&gt;0,(100+I180)*AH6/100&lt;5),(100+I180)*AH6/100,J180*AH6/100)))</f>
        <v>#DIV/0!</v>
      </c>
    </row>
    <row r="5" spans="1:34">
      <c r="B5" s="2" t="s">
        <v>17</v>
      </c>
      <c r="C5" s="65"/>
      <c r="K5" s="9"/>
      <c r="L5" s="47"/>
      <c r="M5" s="135"/>
      <c r="N5" s="132"/>
      <c r="O5" s="131"/>
      <c r="P5" s="131"/>
      <c r="Q5" s="131"/>
      <c r="R5" s="131"/>
      <c r="S5" s="131"/>
      <c r="T5" s="131"/>
      <c r="U5" s="131"/>
      <c r="V5" s="131"/>
      <c r="W5" s="131"/>
      <c r="X5" s="131"/>
      <c r="Y5" s="131"/>
      <c r="Z5" s="131"/>
      <c r="AA5" s="131"/>
      <c r="AB5" s="131"/>
      <c r="AC5" s="131"/>
      <c r="AD5" s="131"/>
      <c r="AE5" s="166"/>
      <c r="AF5" s="166"/>
      <c r="AG5" s="166"/>
      <c r="AH5" s="182"/>
    </row>
    <row r="6" spans="1:34" ht="12.75" customHeight="1">
      <c r="B6" s="2" t="s">
        <v>32</v>
      </c>
      <c r="C6" s="66"/>
      <c r="F6" s="4"/>
      <c r="G6" s="4"/>
      <c r="H6" s="4"/>
      <c r="I6" s="4"/>
      <c r="J6" s="4"/>
      <c r="K6" s="10"/>
      <c r="L6" s="58"/>
      <c r="M6" s="135" t="s">
        <v>10</v>
      </c>
      <c r="N6" s="132" t="s">
        <v>14</v>
      </c>
      <c r="O6" s="126">
        <v>0</v>
      </c>
      <c r="P6" s="126">
        <v>0</v>
      </c>
      <c r="Q6" s="126">
        <v>0</v>
      </c>
      <c r="R6" s="126">
        <v>0</v>
      </c>
      <c r="S6" s="126">
        <v>0</v>
      </c>
      <c r="T6" s="126">
        <v>0</v>
      </c>
      <c r="U6" s="126">
        <v>0</v>
      </c>
      <c r="V6" s="126">
        <v>0</v>
      </c>
      <c r="W6" s="126">
        <v>0</v>
      </c>
      <c r="X6" s="126">
        <v>0</v>
      </c>
      <c r="Y6" s="129">
        <v>0</v>
      </c>
      <c r="Z6" s="129">
        <v>0</v>
      </c>
      <c r="AA6" s="129">
        <v>0</v>
      </c>
      <c r="AB6" s="126">
        <v>0</v>
      </c>
      <c r="AC6" s="164">
        <v>0</v>
      </c>
      <c r="AD6" s="129">
        <v>0</v>
      </c>
      <c r="AE6" s="129">
        <v>0</v>
      </c>
      <c r="AF6" s="186">
        <v>0</v>
      </c>
      <c r="AG6" s="186">
        <v>0</v>
      </c>
      <c r="AH6" s="183">
        <v>0</v>
      </c>
    </row>
    <row r="7" spans="1:34" ht="13.5" thickBot="1">
      <c r="B7" s="41" t="s">
        <v>34</v>
      </c>
      <c r="C7" s="42"/>
      <c r="F7" s="4" t="s">
        <v>36</v>
      </c>
      <c r="G7" s="4"/>
      <c r="H7" s="4" t="s">
        <v>46</v>
      </c>
      <c r="I7" s="4"/>
      <c r="J7" s="4" t="s">
        <v>43</v>
      </c>
      <c r="K7" s="10"/>
      <c r="L7" s="58"/>
      <c r="M7" s="135"/>
      <c r="N7" s="133"/>
      <c r="O7" s="128"/>
      <c r="P7" s="128"/>
      <c r="Q7" s="128"/>
      <c r="R7" s="128"/>
      <c r="S7" s="128"/>
      <c r="T7" s="128"/>
      <c r="U7" s="128"/>
      <c r="V7" s="128"/>
      <c r="W7" s="128"/>
      <c r="X7" s="128"/>
      <c r="Y7" s="130"/>
      <c r="Z7" s="130"/>
      <c r="AA7" s="130"/>
      <c r="AB7" s="128"/>
      <c r="AC7" s="165"/>
      <c r="AD7" s="130"/>
      <c r="AE7" s="130"/>
      <c r="AF7" s="186"/>
      <c r="AG7" s="186"/>
      <c r="AH7" s="183"/>
    </row>
    <row r="8" spans="1:34" ht="12.75" customHeight="1" thickBot="1">
      <c r="B8" s="156" t="s">
        <v>4</v>
      </c>
      <c r="C8" s="157"/>
      <c r="D8" s="31" t="s">
        <v>5</v>
      </c>
      <c r="E8" s="11" t="s">
        <v>6</v>
      </c>
      <c r="F8" s="15" t="s">
        <v>37</v>
      </c>
      <c r="G8" s="15"/>
      <c r="H8" s="38" t="s">
        <v>38</v>
      </c>
      <c r="I8" s="38" t="s">
        <v>35</v>
      </c>
      <c r="J8" s="39" t="s">
        <v>45</v>
      </c>
      <c r="K8" s="5"/>
      <c r="L8" s="59"/>
      <c r="M8" s="135" t="s">
        <v>11</v>
      </c>
      <c r="N8" s="132" t="s">
        <v>1</v>
      </c>
      <c r="O8" s="124">
        <v>0</v>
      </c>
      <c r="P8" s="124">
        <v>0</v>
      </c>
      <c r="Q8" s="124">
        <v>0</v>
      </c>
      <c r="R8" s="124">
        <v>0</v>
      </c>
      <c r="S8" s="124">
        <v>0</v>
      </c>
      <c r="T8" s="124">
        <v>0</v>
      </c>
      <c r="U8" s="124">
        <v>0</v>
      </c>
      <c r="V8" s="124">
        <v>0</v>
      </c>
      <c r="W8" s="124">
        <v>0</v>
      </c>
      <c r="X8" s="124">
        <v>0</v>
      </c>
      <c r="Y8" s="124">
        <v>0</v>
      </c>
      <c r="Z8" s="160">
        <v>0</v>
      </c>
      <c r="AA8" s="160">
        <v>0</v>
      </c>
      <c r="AB8" s="160">
        <v>0</v>
      </c>
      <c r="AC8" s="124">
        <v>0</v>
      </c>
      <c r="AD8" s="124">
        <v>0</v>
      </c>
      <c r="AE8" s="167">
        <v>0</v>
      </c>
      <c r="AF8" s="187">
        <v>0</v>
      </c>
      <c r="AG8" s="187">
        <v>0</v>
      </c>
      <c r="AH8" s="184">
        <v>0</v>
      </c>
    </row>
    <row r="9" spans="1:34" ht="13.5" customHeight="1" thickBot="1">
      <c r="A9" s="142">
        <v>1</v>
      </c>
      <c r="B9" s="146" t="s">
        <v>48</v>
      </c>
      <c r="C9" s="175"/>
      <c r="D9" s="71" t="s">
        <v>58</v>
      </c>
      <c r="E9" s="68">
        <v>0</v>
      </c>
      <c r="F9" s="16">
        <f>IF(E9&gt;0,1,0)</f>
        <v>0</v>
      </c>
      <c r="G9" s="98">
        <f>IF(F17=0,1,F17)</f>
        <v>1</v>
      </c>
      <c r="H9" s="101">
        <f>(E9*F9+E10*F10+E11*F11+E12*F12+E13*F13+E14*F14+E15*F15+E16*F16)/G9</f>
        <v>0</v>
      </c>
      <c r="I9" s="101" t="e">
        <f>IF(H9/$O$26*100-100=-100,0,H9/$O$26*100-100)</f>
        <v>#DIV/0!</v>
      </c>
      <c r="J9" s="104">
        <f>IF(H9=0,0,100-ABS(I9))</f>
        <v>0</v>
      </c>
      <c r="L9" s="60"/>
      <c r="M9" s="135"/>
      <c r="N9" s="133"/>
      <c r="O9" s="125"/>
      <c r="P9" s="125"/>
      <c r="Q9" s="125"/>
      <c r="R9" s="125"/>
      <c r="S9" s="125"/>
      <c r="T9" s="125"/>
      <c r="U9" s="125"/>
      <c r="V9" s="125"/>
      <c r="W9" s="125"/>
      <c r="X9" s="125"/>
      <c r="Y9" s="125"/>
      <c r="Z9" s="161"/>
      <c r="AA9" s="161"/>
      <c r="AB9" s="161"/>
      <c r="AC9" s="125"/>
      <c r="AD9" s="125"/>
      <c r="AE9" s="168"/>
      <c r="AF9" s="187"/>
      <c r="AG9" s="187"/>
      <c r="AH9" s="184"/>
    </row>
    <row r="10" spans="1:34" ht="12.75" customHeight="1" thickBot="1">
      <c r="A10" s="143"/>
      <c r="B10" s="148"/>
      <c r="C10" s="176"/>
      <c r="D10" s="72" t="s">
        <v>59</v>
      </c>
      <c r="E10" s="69">
        <v>0</v>
      </c>
      <c r="F10" s="16">
        <f t="shared" ref="F10:F16" si="0">IF(E10&gt;0,1,0)</f>
        <v>0</v>
      </c>
      <c r="G10" s="99"/>
      <c r="H10" s="102"/>
      <c r="I10" s="102"/>
      <c r="J10" s="105"/>
      <c r="K10" s="6"/>
      <c r="L10" s="60"/>
      <c r="M10" s="135" t="s">
        <v>12</v>
      </c>
      <c r="N10" s="132" t="s">
        <v>13</v>
      </c>
      <c r="O10" s="126">
        <v>0</v>
      </c>
      <c r="P10" s="126">
        <v>0</v>
      </c>
      <c r="Q10" s="126">
        <v>0</v>
      </c>
      <c r="R10" s="126">
        <v>0</v>
      </c>
      <c r="S10" s="126">
        <v>0</v>
      </c>
      <c r="T10" s="126">
        <v>0</v>
      </c>
      <c r="U10" s="126">
        <v>0</v>
      </c>
      <c r="V10" s="126">
        <v>0</v>
      </c>
      <c r="W10" s="126">
        <v>0</v>
      </c>
      <c r="X10" s="126">
        <v>0</v>
      </c>
      <c r="Y10" s="126">
        <v>0</v>
      </c>
      <c r="Z10" s="162">
        <v>0</v>
      </c>
      <c r="AA10" s="162">
        <v>0</v>
      </c>
      <c r="AB10" s="162">
        <v>0</v>
      </c>
      <c r="AC10" s="126">
        <v>0</v>
      </c>
      <c r="AD10" s="126">
        <v>0</v>
      </c>
      <c r="AE10" s="164">
        <v>0</v>
      </c>
      <c r="AF10" s="186">
        <v>0</v>
      </c>
      <c r="AG10" s="186">
        <v>0</v>
      </c>
      <c r="AH10" s="183">
        <v>0</v>
      </c>
    </row>
    <row r="11" spans="1:34" ht="12.75" customHeight="1" thickBot="1">
      <c r="A11" s="143"/>
      <c r="B11" s="107" t="s">
        <v>7</v>
      </c>
      <c r="C11" s="158"/>
      <c r="D11" s="73" t="s">
        <v>60</v>
      </c>
      <c r="E11" s="69">
        <v>0</v>
      </c>
      <c r="F11" s="16">
        <f t="shared" si="0"/>
        <v>0</v>
      </c>
      <c r="G11" s="99"/>
      <c r="H11" s="102"/>
      <c r="I11" s="102"/>
      <c r="J11" s="105"/>
      <c r="K11" s="6"/>
      <c r="L11" s="60"/>
      <c r="M11" s="155"/>
      <c r="N11" s="134"/>
      <c r="O11" s="127"/>
      <c r="P11" s="127"/>
      <c r="Q11" s="127"/>
      <c r="R11" s="127"/>
      <c r="S11" s="127"/>
      <c r="T11" s="127"/>
      <c r="U11" s="127"/>
      <c r="V11" s="127"/>
      <c r="W11" s="127"/>
      <c r="X11" s="127"/>
      <c r="Y11" s="127"/>
      <c r="Z11" s="163"/>
      <c r="AA11" s="163"/>
      <c r="AB11" s="163"/>
      <c r="AC11" s="127"/>
      <c r="AD11" s="127"/>
      <c r="AE11" s="169"/>
      <c r="AF11" s="188"/>
      <c r="AG11" s="188"/>
      <c r="AH11" s="185"/>
    </row>
    <row r="12" spans="1:34" ht="13.5" thickBot="1">
      <c r="A12" s="143"/>
      <c r="B12" s="150"/>
      <c r="C12" s="177"/>
      <c r="D12" s="73" t="s">
        <v>61</v>
      </c>
      <c r="E12" s="69">
        <v>0</v>
      </c>
      <c r="F12" s="16">
        <f t="shared" si="0"/>
        <v>0</v>
      </c>
      <c r="G12" s="99"/>
      <c r="H12" s="102"/>
      <c r="I12" s="102"/>
      <c r="J12" s="105"/>
      <c r="K12" s="6"/>
      <c r="L12" s="25"/>
      <c r="M12" s="24"/>
      <c r="N12" s="50"/>
      <c r="O12" s="50"/>
      <c r="P12" s="50"/>
      <c r="Q12" s="50"/>
      <c r="R12" s="23"/>
      <c r="S12" s="23"/>
      <c r="T12" s="23"/>
      <c r="U12" s="23"/>
      <c r="V12" s="23"/>
      <c r="W12" s="23"/>
      <c r="X12" s="23"/>
      <c r="Y12" s="23"/>
      <c r="Z12" s="23"/>
    </row>
    <row r="13" spans="1:34" ht="13.5" thickBot="1">
      <c r="A13" s="143"/>
      <c r="B13" s="93"/>
      <c r="C13" s="177"/>
      <c r="D13" s="74" t="s">
        <v>62</v>
      </c>
      <c r="E13" s="69">
        <v>0</v>
      </c>
      <c r="F13" s="16">
        <f t="shared" si="0"/>
        <v>0</v>
      </c>
      <c r="G13" s="99"/>
      <c r="H13" s="102"/>
      <c r="I13" s="102"/>
      <c r="J13" s="105"/>
      <c r="K13" s="6"/>
      <c r="L13" s="25"/>
      <c r="M13" s="47"/>
      <c r="N13" s="49" t="s">
        <v>0</v>
      </c>
      <c r="O13" s="37"/>
      <c r="P13" s="78" t="s">
        <v>30</v>
      </c>
      <c r="Q13" s="52"/>
      <c r="R13" s="23"/>
      <c r="S13" s="23"/>
      <c r="T13" s="23"/>
      <c r="U13" s="23"/>
      <c r="V13" s="23"/>
      <c r="W13" s="23"/>
      <c r="X13" s="23"/>
      <c r="Y13" s="23"/>
      <c r="Z13" s="23"/>
    </row>
    <row r="14" spans="1:34" ht="13.5" thickBot="1">
      <c r="A14" s="143"/>
      <c r="B14" s="93"/>
      <c r="C14" s="177"/>
      <c r="D14" s="75" t="s">
        <v>63</v>
      </c>
      <c r="E14" s="69">
        <v>0</v>
      </c>
      <c r="F14" s="16">
        <f t="shared" si="0"/>
        <v>0</v>
      </c>
      <c r="G14" s="99"/>
      <c r="H14" s="102"/>
      <c r="I14" s="102"/>
      <c r="J14" s="105"/>
      <c r="K14" s="6"/>
      <c r="L14" s="25"/>
      <c r="M14" s="47"/>
      <c r="N14" s="46"/>
      <c r="O14" s="26" t="s">
        <v>21</v>
      </c>
      <c r="P14" s="96">
        <v>0</v>
      </c>
      <c r="Q14" s="97"/>
      <c r="R14" s="23"/>
      <c r="S14" s="23"/>
      <c r="T14" s="23"/>
      <c r="U14" s="23"/>
      <c r="V14" s="23"/>
      <c r="W14" s="23"/>
      <c r="X14" s="23"/>
      <c r="Y14" s="23"/>
      <c r="Z14" s="23"/>
    </row>
    <row r="15" spans="1:34" ht="13.5" thickBot="1">
      <c r="A15" s="143"/>
      <c r="B15" s="93"/>
      <c r="C15" s="177"/>
      <c r="D15" s="75" t="s">
        <v>64</v>
      </c>
      <c r="E15" s="69">
        <v>0</v>
      </c>
      <c r="F15" s="16">
        <f t="shared" si="0"/>
        <v>0</v>
      </c>
      <c r="G15" s="99"/>
      <c r="H15" s="102"/>
      <c r="I15" s="102"/>
      <c r="J15" s="105"/>
      <c r="K15" s="6"/>
      <c r="L15" s="25"/>
      <c r="M15" s="47"/>
      <c r="N15" s="46"/>
      <c r="O15" s="26" t="s">
        <v>22</v>
      </c>
      <c r="P15" s="96">
        <v>0</v>
      </c>
      <c r="Q15" s="97"/>
      <c r="R15" s="23"/>
      <c r="S15" s="23"/>
      <c r="T15" s="23"/>
      <c r="U15" s="23"/>
      <c r="V15" s="23"/>
      <c r="W15" s="23"/>
      <c r="X15" s="23"/>
      <c r="Y15" s="23"/>
      <c r="Z15" s="23"/>
    </row>
    <row r="16" spans="1:34">
      <c r="A16" s="143"/>
      <c r="B16" s="93"/>
      <c r="C16" s="177"/>
      <c r="D16" s="73" t="s">
        <v>65</v>
      </c>
      <c r="E16" s="69">
        <v>0</v>
      </c>
      <c r="F16" s="16">
        <f t="shared" si="0"/>
        <v>0</v>
      </c>
      <c r="G16" s="99"/>
      <c r="H16" s="102"/>
      <c r="I16" s="102"/>
      <c r="J16" s="105"/>
      <c r="K16" s="6"/>
      <c r="L16" s="25"/>
      <c r="M16" s="47"/>
      <c r="N16" s="46"/>
      <c r="O16" s="26" t="s">
        <v>23</v>
      </c>
      <c r="P16" s="96">
        <v>0</v>
      </c>
      <c r="Q16" s="97"/>
      <c r="R16" s="23"/>
      <c r="S16" s="23"/>
      <c r="T16" s="23"/>
      <c r="U16" s="23"/>
      <c r="V16" s="23"/>
      <c r="W16" s="23"/>
      <c r="X16" s="23"/>
      <c r="Y16" s="23"/>
      <c r="Z16" s="23"/>
    </row>
    <row r="17" spans="1:34" ht="13.5" thickBot="1">
      <c r="A17" s="144"/>
      <c r="B17" s="94"/>
      <c r="C17" s="95"/>
      <c r="D17" s="70"/>
      <c r="E17" s="14"/>
      <c r="F17" s="13">
        <f>SUM(F9:F16)</f>
        <v>0</v>
      </c>
      <c r="G17" s="100"/>
      <c r="H17" s="103"/>
      <c r="I17" s="103"/>
      <c r="J17" s="106"/>
      <c r="K17" s="6"/>
      <c r="L17" s="25"/>
      <c r="M17" s="47"/>
      <c r="N17" s="46"/>
      <c r="O17" s="26" t="s">
        <v>24</v>
      </c>
      <c r="P17" s="96">
        <v>0</v>
      </c>
      <c r="Q17" s="97"/>
      <c r="R17" s="23"/>
      <c r="S17" s="23"/>
      <c r="T17" s="23"/>
      <c r="U17" s="23"/>
      <c r="V17" s="23"/>
      <c r="W17" s="23"/>
      <c r="X17" s="23"/>
      <c r="Y17" s="23"/>
      <c r="Z17" s="23"/>
    </row>
    <row r="18" spans="1:34" ht="13.5" thickBot="1">
      <c r="A18" s="138">
        <v>2</v>
      </c>
      <c r="B18" s="146" t="s">
        <v>49</v>
      </c>
      <c r="C18" s="147"/>
      <c r="D18" s="71" t="s">
        <v>58</v>
      </c>
      <c r="E18" s="43">
        <v>0</v>
      </c>
      <c r="F18" s="16">
        <f>IF(E18&gt;0,1,0)</f>
        <v>0</v>
      </c>
      <c r="G18" s="98">
        <f>IF(F26=0,1,F26)</f>
        <v>1</v>
      </c>
      <c r="H18" s="101">
        <f>(E18*F18+E19*F19+E20*F20+E21*F21+E22*F22+E23*F23+E24*F24+E25*F25)/G18</f>
        <v>0</v>
      </c>
      <c r="I18" s="101" t="e">
        <f>IF(H18/$O$26*100-100=-100,0,H18/$O$26*100-100)</f>
        <v>#DIV/0!</v>
      </c>
      <c r="J18" s="104">
        <f>IF(H18=0,0,100-ABS(I18))</f>
        <v>0</v>
      </c>
      <c r="K18" s="6"/>
      <c r="L18" s="25"/>
      <c r="M18" s="47"/>
      <c r="N18" s="46"/>
      <c r="O18" s="26" t="s">
        <v>25</v>
      </c>
      <c r="P18" s="96">
        <v>0</v>
      </c>
      <c r="Q18" s="97"/>
      <c r="R18" s="23"/>
      <c r="S18" s="23"/>
      <c r="T18" s="23"/>
      <c r="U18" s="23"/>
      <c r="V18" s="23"/>
      <c r="W18" s="23"/>
      <c r="X18" s="23"/>
      <c r="Y18" s="23"/>
      <c r="Z18" s="23"/>
    </row>
    <row r="19" spans="1:34" ht="13.5" thickBot="1">
      <c r="A19" s="139"/>
      <c r="B19" s="148"/>
      <c r="C19" s="149"/>
      <c r="D19" s="72" t="s">
        <v>59</v>
      </c>
      <c r="E19" s="44">
        <v>0</v>
      </c>
      <c r="F19" s="16">
        <f t="shared" ref="F19:F25" si="1">IF(E19&gt;0,1,0)</f>
        <v>0</v>
      </c>
      <c r="G19" s="99"/>
      <c r="H19" s="102"/>
      <c r="I19" s="102"/>
      <c r="J19" s="105"/>
      <c r="K19" s="6"/>
      <c r="L19" s="25"/>
      <c r="M19" s="48"/>
      <c r="N19" s="46"/>
      <c r="O19" s="26" t="s">
        <v>26</v>
      </c>
      <c r="P19" s="96">
        <v>0</v>
      </c>
      <c r="Q19" s="97"/>
      <c r="R19" s="23"/>
      <c r="S19" s="23"/>
      <c r="T19" s="23"/>
      <c r="U19" s="23"/>
      <c r="V19" s="23"/>
      <c r="W19" s="23"/>
      <c r="X19" s="23"/>
      <c r="Y19" s="23"/>
      <c r="Z19" s="23"/>
    </row>
    <row r="20" spans="1:34" ht="13.5" thickBot="1">
      <c r="A20" s="139"/>
      <c r="B20" s="107" t="s">
        <v>7</v>
      </c>
      <c r="C20" s="145"/>
      <c r="D20" s="73" t="s">
        <v>60</v>
      </c>
      <c r="E20" s="44">
        <v>0</v>
      </c>
      <c r="F20" s="16">
        <f t="shared" si="1"/>
        <v>0</v>
      </c>
      <c r="G20" s="99"/>
      <c r="H20" s="102"/>
      <c r="I20" s="102"/>
      <c r="J20" s="105"/>
      <c r="K20" s="6"/>
      <c r="L20" s="25"/>
      <c r="M20" s="48"/>
      <c r="N20" s="46"/>
      <c r="O20" s="26" t="s">
        <v>27</v>
      </c>
      <c r="P20" s="96">
        <v>0</v>
      </c>
      <c r="Q20" s="97"/>
      <c r="R20" s="23"/>
      <c r="S20" s="23"/>
      <c r="T20" s="23"/>
      <c r="U20" s="23"/>
      <c r="V20" s="23"/>
      <c r="W20" s="23"/>
      <c r="X20" s="23"/>
      <c r="Y20" s="23"/>
      <c r="Z20" s="23"/>
    </row>
    <row r="21" spans="1:34" ht="13.5" customHeight="1" thickBot="1">
      <c r="A21" s="139"/>
      <c r="B21" s="150"/>
      <c r="C21" s="177"/>
      <c r="D21" s="73" t="s">
        <v>61</v>
      </c>
      <c r="E21" s="44">
        <v>0</v>
      </c>
      <c r="F21" s="16">
        <f t="shared" si="1"/>
        <v>0</v>
      </c>
      <c r="G21" s="99"/>
      <c r="H21" s="102"/>
      <c r="I21" s="102"/>
      <c r="J21" s="105"/>
      <c r="K21" s="6"/>
      <c r="L21" s="25"/>
      <c r="M21" s="48"/>
      <c r="N21" s="46"/>
      <c r="O21" s="26" t="s">
        <v>28</v>
      </c>
      <c r="P21" s="96">
        <v>0</v>
      </c>
      <c r="Q21" s="97"/>
      <c r="R21" s="23"/>
      <c r="S21" s="23"/>
      <c r="T21" s="23"/>
      <c r="U21" s="23"/>
      <c r="V21" s="23"/>
      <c r="W21" s="23"/>
      <c r="X21" s="23"/>
      <c r="Y21" s="23"/>
      <c r="Z21" s="23"/>
    </row>
    <row r="22" spans="1:34" ht="13.5" thickBot="1">
      <c r="A22" s="139"/>
      <c r="B22" s="93"/>
      <c r="C22" s="177"/>
      <c r="D22" s="74" t="s">
        <v>62</v>
      </c>
      <c r="E22" s="44">
        <v>0</v>
      </c>
      <c r="F22" s="16">
        <f t="shared" si="1"/>
        <v>0</v>
      </c>
      <c r="G22" s="99"/>
      <c r="H22" s="102"/>
      <c r="I22" s="102"/>
      <c r="J22" s="105"/>
      <c r="K22" s="6"/>
      <c r="L22" s="25"/>
      <c r="M22" s="47"/>
      <c r="N22" s="46"/>
      <c r="O22" s="26" t="s">
        <v>29</v>
      </c>
      <c r="P22" s="96">
        <v>0</v>
      </c>
      <c r="Q22" s="97"/>
      <c r="R22" s="27"/>
      <c r="S22" s="23"/>
      <c r="T22" s="23"/>
      <c r="U22" s="23"/>
      <c r="V22" s="23"/>
      <c r="W22" s="23"/>
      <c r="X22" s="23"/>
      <c r="Y22" s="23"/>
      <c r="Z22" s="23"/>
    </row>
    <row r="23" spans="1:34" ht="13.5" thickBot="1">
      <c r="A23" s="139"/>
      <c r="B23" s="93"/>
      <c r="C23" s="177"/>
      <c r="D23" s="75" t="s">
        <v>63</v>
      </c>
      <c r="E23" s="44">
        <v>0</v>
      </c>
      <c r="F23" s="16">
        <f t="shared" si="1"/>
        <v>0</v>
      </c>
      <c r="G23" s="99"/>
      <c r="H23" s="102"/>
      <c r="I23" s="102"/>
      <c r="J23" s="105"/>
      <c r="K23" s="6"/>
      <c r="L23" s="25"/>
      <c r="M23" s="47"/>
      <c r="N23" s="77" t="s">
        <v>31</v>
      </c>
      <c r="O23" s="67"/>
      <c r="P23" s="136">
        <f>SUM(P14:P22)</f>
        <v>0</v>
      </c>
      <c r="Q23" s="137"/>
      <c r="R23" s="27"/>
      <c r="S23" s="23"/>
      <c r="T23" s="23"/>
      <c r="U23" s="23"/>
      <c r="V23" s="23"/>
      <c r="W23" s="23"/>
      <c r="X23" s="23"/>
      <c r="Y23" s="23"/>
      <c r="Z23" s="23"/>
    </row>
    <row r="24" spans="1:34" ht="13.5" thickBot="1">
      <c r="A24" s="139"/>
      <c r="B24" s="93"/>
      <c r="C24" s="177"/>
      <c r="D24" s="75" t="s">
        <v>64</v>
      </c>
      <c r="E24" s="44">
        <v>0</v>
      </c>
      <c r="F24" s="16">
        <f t="shared" si="1"/>
        <v>0</v>
      </c>
      <c r="G24" s="99"/>
      <c r="H24" s="102"/>
      <c r="I24" s="102"/>
      <c r="J24" s="105"/>
      <c r="K24" s="6"/>
      <c r="L24" s="25"/>
      <c r="M24" s="47"/>
      <c r="N24" s="19"/>
      <c r="O24" s="19"/>
      <c r="P24" s="29"/>
      <c r="Q24" s="51"/>
      <c r="R24" s="27"/>
      <c r="S24" s="28"/>
      <c r="T24" s="27"/>
      <c r="U24" s="27"/>
      <c r="V24" s="27"/>
      <c r="W24" s="27"/>
      <c r="X24" s="27"/>
      <c r="Y24" s="27"/>
      <c r="Z24" s="23"/>
    </row>
    <row r="25" spans="1:34">
      <c r="A25" s="139"/>
      <c r="B25" s="93"/>
      <c r="C25" s="177"/>
      <c r="D25" s="73" t="s">
        <v>65</v>
      </c>
      <c r="E25" s="44">
        <v>0</v>
      </c>
      <c r="F25" s="16">
        <f t="shared" si="1"/>
        <v>0</v>
      </c>
      <c r="G25" s="99"/>
      <c r="H25" s="102"/>
      <c r="I25" s="102"/>
      <c r="J25" s="105"/>
      <c r="K25" s="6"/>
      <c r="L25" s="25"/>
      <c r="M25" s="47"/>
      <c r="N25" s="45" t="s">
        <v>2</v>
      </c>
      <c r="O25" s="63" t="e">
        <f>(P14*4+P15*3.5+P16*3+P17*2.5+P18*2+P19*1.5+P20*1+P21*0.5+P22*0)/P23+0.005</f>
        <v>#DIV/0!</v>
      </c>
      <c r="P25" s="29"/>
      <c r="Q25" s="51"/>
      <c r="R25" s="27"/>
      <c r="S25" s="28"/>
      <c r="T25" s="27"/>
      <c r="U25" s="27"/>
      <c r="V25" s="27"/>
      <c r="W25" s="27"/>
      <c r="X25" s="27"/>
      <c r="Y25" s="27"/>
      <c r="Z25" s="23"/>
    </row>
    <row r="26" spans="1:34" ht="13.5" thickBot="1">
      <c r="A26" s="140"/>
      <c r="B26" s="94"/>
      <c r="C26" s="95"/>
      <c r="D26" s="12"/>
      <c r="E26" s="14"/>
      <c r="F26" s="13">
        <f>SUM(F18:F25)</f>
        <v>0</v>
      </c>
      <c r="G26" s="100"/>
      <c r="H26" s="103"/>
      <c r="I26" s="103"/>
      <c r="J26" s="106"/>
      <c r="K26" s="6"/>
      <c r="L26" s="25"/>
      <c r="M26" s="47"/>
      <c r="N26" s="33" t="s">
        <v>39</v>
      </c>
      <c r="O26" s="64" t="e">
        <f>Ortalama!D2</f>
        <v>#DIV/0!</v>
      </c>
      <c r="P26" s="29"/>
      <c r="Q26" s="51"/>
      <c r="R26" s="27"/>
      <c r="S26" s="28"/>
      <c r="T26" s="27"/>
      <c r="U26" s="27"/>
      <c r="V26" s="27"/>
      <c r="W26" s="27"/>
      <c r="X26" s="27"/>
      <c r="Y26" s="27"/>
      <c r="Z26" s="23"/>
    </row>
    <row r="27" spans="1:34" ht="13.5" thickBot="1">
      <c r="A27" s="142">
        <v>3</v>
      </c>
      <c r="B27" s="87" t="s">
        <v>50</v>
      </c>
      <c r="C27" s="88"/>
      <c r="D27" s="71" t="s">
        <v>58</v>
      </c>
      <c r="E27" s="43">
        <v>0</v>
      </c>
      <c r="F27" s="16">
        <f>IF(E27&gt;0,1,0)</f>
        <v>0</v>
      </c>
      <c r="G27" s="98">
        <f>IF(F35=0,1,F35)</f>
        <v>1</v>
      </c>
      <c r="H27" s="101">
        <f>(E27*F27+E28*F28+E29*F29+E30*F30+E31*F31+E32*F32+E33*F33+E34*F34)/G27</f>
        <v>0</v>
      </c>
      <c r="I27" s="101" t="e">
        <f>IF(H27/$O$26*100-100=-100,0,H27/$O$26*100-100)</f>
        <v>#DIV/0!</v>
      </c>
      <c r="J27" s="104">
        <f>IF(H27=0,0,100-ABS(I27))</f>
        <v>0</v>
      </c>
      <c r="K27" s="6"/>
      <c r="L27" s="25"/>
      <c r="M27" s="47"/>
      <c r="N27" s="53" t="s">
        <v>33</v>
      </c>
      <c r="O27" s="54">
        <v>0</v>
      </c>
      <c r="P27" s="55"/>
      <c r="Q27" s="56"/>
      <c r="R27" s="27"/>
      <c r="S27" s="28"/>
      <c r="T27" s="27"/>
      <c r="U27" s="27"/>
      <c r="V27" s="27"/>
      <c r="W27" s="27"/>
      <c r="X27" s="27"/>
      <c r="Y27" s="27"/>
      <c r="Z27" s="23"/>
    </row>
    <row r="28" spans="1:34" ht="15" thickBot="1">
      <c r="A28" s="143"/>
      <c r="B28" s="116" t="s">
        <v>7</v>
      </c>
      <c r="C28" s="117"/>
      <c r="D28" s="72" t="s">
        <v>59</v>
      </c>
      <c r="E28" s="44">
        <v>0</v>
      </c>
      <c r="F28" s="16">
        <f t="shared" ref="F28:F34" si="2">IF(E28&gt;0,1,0)</f>
        <v>0</v>
      </c>
      <c r="G28" s="99"/>
      <c r="H28" s="102"/>
      <c r="I28" s="102"/>
      <c r="J28" s="105"/>
      <c r="K28" s="6"/>
      <c r="L28" s="25"/>
      <c r="M28" s="23"/>
      <c r="N28" s="20"/>
      <c r="O28" s="23"/>
      <c r="P28" s="23"/>
      <c r="Q28" s="23"/>
      <c r="R28" s="23"/>
      <c r="S28" s="27"/>
      <c r="T28" s="27"/>
      <c r="U28" s="27"/>
      <c r="V28" s="27"/>
      <c r="W28" s="27"/>
      <c r="X28" s="27"/>
      <c r="Y28" s="27"/>
      <c r="Z28" s="23"/>
    </row>
    <row r="29" spans="1:34" ht="15" thickBot="1">
      <c r="A29" s="143"/>
      <c r="B29" s="91"/>
      <c r="C29" s="151"/>
      <c r="D29" s="73" t="s">
        <v>60</v>
      </c>
      <c r="E29" s="44">
        <v>0</v>
      </c>
      <c r="F29" s="16">
        <f t="shared" si="2"/>
        <v>0</v>
      </c>
      <c r="G29" s="99"/>
      <c r="H29" s="102"/>
      <c r="I29" s="102"/>
      <c r="J29" s="105"/>
      <c r="K29" s="6"/>
      <c r="L29" s="25"/>
      <c r="N29" s="20" t="s">
        <v>15</v>
      </c>
      <c r="S29" s="8"/>
      <c r="T29" s="8"/>
      <c r="U29" s="8"/>
      <c r="V29" s="8"/>
      <c r="W29" s="8"/>
      <c r="X29" s="8"/>
      <c r="Y29" s="8"/>
    </row>
    <row r="30" spans="1:34" ht="13.5" thickBot="1">
      <c r="A30" s="143"/>
      <c r="B30" s="152"/>
      <c r="C30" s="151"/>
      <c r="D30" s="73" t="s">
        <v>61</v>
      </c>
      <c r="E30" s="44">
        <v>0</v>
      </c>
      <c r="F30" s="16">
        <f t="shared" si="2"/>
        <v>0</v>
      </c>
      <c r="G30" s="99"/>
      <c r="H30" s="102"/>
      <c r="I30" s="102"/>
      <c r="J30" s="105"/>
      <c r="K30" s="6"/>
      <c r="L30" s="25"/>
      <c r="M30" s="89"/>
      <c r="N30" s="89"/>
      <c r="O30" s="89"/>
      <c r="P30" s="89"/>
      <c r="Q30" s="89"/>
      <c r="R30" s="89"/>
      <c r="S30" s="89"/>
      <c r="T30" s="89"/>
      <c r="U30" s="89"/>
      <c r="V30" s="89"/>
      <c r="W30" s="89"/>
      <c r="X30" s="89"/>
      <c r="Y30" s="89"/>
      <c r="Z30" s="89"/>
      <c r="AA30" s="89"/>
      <c r="AB30" s="89"/>
      <c r="AC30" s="89"/>
      <c r="AD30" s="89"/>
      <c r="AE30" s="89"/>
      <c r="AF30" s="89"/>
      <c r="AG30" s="89"/>
      <c r="AH30" s="89"/>
    </row>
    <row r="31" spans="1:34" ht="13.5" thickBot="1">
      <c r="A31" s="143"/>
      <c r="B31" s="152"/>
      <c r="C31" s="151"/>
      <c r="D31" s="74" t="s">
        <v>62</v>
      </c>
      <c r="E31" s="44">
        <v>0</v>
      </c>
      <c r="F31" s="16">
        <f t="shared" si="2"/>
        <v>0</v>
      </c>
      <c r="G31" s="99"/>
      <c r="H31" s="102"/>
      <c r="I31" s="102"/>
      <c r="J31" s="105"/>
      <c r="K31" s="6"/>
      <c r="L31" s="25"/>
      <c r="M31" s="89"/>
      <c r="N31" s="89"/>
      <c r="O31" s="89"/>
      <c r="P31" s="89"/>
      <c r="Q31" s="89"/>
      <c r="R31" s="89"/>
      <c r="S31" s="89"/>
      <c r="T31" s="89"/>
      <c r="U31" s="89"/>
      <c r="V31" s="89"/>
      <c r="W31" s="89"/>
      <c r="X31" s="89"/>
      <c r="Y31" s="89"/>
      <c r="Z31" s="89"/>
      <c r="AA31" s="89"/>
      <c r="AB31" s="89"/>
      <c r="AC31" s="89"/>
      <c r="AD31" s="89"/>
      <c r="AE31" s="89"/>
      <c r="AF31" s="89"/>
      <c r="AG31" s="89"/>
      <c r="AH31" s="89"/>
    </row>
    <row r="32" spans="1:34" ht="13.5" thickBot="1">
      <c r="A32" s="143"/>
      <c r="B32" s="152"/>
      <c r="C32" s="151"/>
      <c r="D32" s="75" t="s">
        <v>63</v>
      </c>
      <c r="E32" s="44">
        <v>0</v>
      </c>
      <c r="F32" s="16">
        <f t="shared" si="2"/>
        <v>0</v>
      </c>
      <c r="G32" s="99"/>
      <c r="H32" s="102"/>
      <c r="I32" s="102"/>
      <c r="J32" s="105"/>
      <c r="K32" s="6"/>
      <c r="L32" s="25"/>
      <c r="M32" s="89"/>
      <c r="N32" s="89"/>
      <c r="O32" s="89"/>
      <c r="P32" s="89"/>
      <c r="Q32" s="89"/>
      <c r="R32" s="89"/>
      <c r="S32" s="89"/>
      <c r="T32" s="89"/>
      <c r="U32" s="89"/>
      <c r="V32" s="89"/>
      <c r="W32" s="89"/>
      <c r="X32" s="89"/>
      <c r="Y32" s="89"/>
      <c r="Z32" s="89"/>
      <c r="AA32" s="89"/>
      <c r="AB32" s="89"/>
      <c r="AC32" s="89"/>
      <c r="AD32" s="89"/>
      <c r="AE32" s="89"/>
      <c r="AF32" s="89"/>
      <c r="AG32" s="89"/>
      <c r="AH32" s="89"/>
    </row>
    <row r="33" spans="1:34" ht="13.5" thickBot="1">
      <c r="A33" s="143"/>
      <c r="B33" s="152"/>
      <c r="C33" s="151"/>
      <c r="D33" s="75" t="s">
        <v>64</v>
      </c>
      <c r="E33" s="44">
        <v>0</v>
      </c>
      <c r="F33" s="16">
        <f t="shared" si="2"/>
        <v>0</v>
      </c>
      <c r="G33" s="99"/>
      <c r="H33" s="102"/>
      <c r="I33" s="102"/>
      <c r="J33" s="105"/>
      <c r="K33" s="6"/>
      <c r="L33" s="25"/>
      <c r="M33" s="89"/>
      <c r="N33" s="89"/>
      <c r="O33" s="89"/>
      <c r="P33" s="89"/>
      <c r="Q33" s="89"/>
      <c r="R33" s="89"/>
      <c r="S33" s="89"/>
      <c r="T33" s="89"/>
      <c r="U33" s="89"/>
      <c r="V33" s="89"/>
      <c r="W33" s="89"/>
      <c r="X33" s="89"/>
      <c r="Y33" s="89"/>
      <c r="Z33" s="89"/>
      <c r="AA33" s="89"/>
      <c r="AB33" s="89"/>
      <c r="AC33" s="89"/>
      <c r="AD33" s="89"/>
      <c r="AE33" s="89"/>
      <c r="AF33" s="89"/>
      <c r="AG33" s="89"/>
      <c r="AH33" s="89"/>
    </row>
    <row r="34" spans="1:34">
      <c r="A34" s="143"/>
      <c r="B34" s="152"/>
      <c r="C34" s="151"/>
      <c r="D34" s="73" t="s">
        <v>65</v>
      </c>
      <c r="E34" s="44">
        <v>0</v>
      </c>
      <c r="F34" s="16">
        <f t="shared" si="2"/>
        <v>0</v>
      </c>
      <c r="G34" s="99"/>
      <c r="H34" s="102"/>
      <c r="I34" s="102"/>
      <c r="J34" s="105"/>
      <c r="K34" s="6"/>
      <c r="L34" s="25"/>
      <c r="M34" s="89"/>
      <c r="N34" s="89"/>
      <c r="O34" s="89"/>
      <c r="P34" s="89"/>
      <c r="Q34" s="89"/>
      <c r="R34" s="89"/>
      <c r="S34" s="89"/>
      <c r="T34" s="89"/>
      <c r="U34" s="89"/>
      <c r="V34" s="89"/>
      <c r="W34" s="89"/>
      <c r="X34" s="89"/>
      <c r="Y34" s="89"/>
      <c r="Z34" s="89"/>
      <c r="AA34" s="89"/>
      <c r="AB34" s="89"/>
      <c r="AC34" s="89"/>
      <c r="AD34" s="89"/>
      <c r="AE34" s="89"/>
      <c r="AF34" s="89"/>
      <c r="AG34" s="89"/>
      <c r="AH34" s="89"/>
    </row>
    <row r="35" spans="1:34" ht="13.5" thickBot="1">
      <c r="A35" s="143"/>
      <c r="B35" s="153"/>
      <c r="C35" s="154"/>
      <c r="D35" s="12"/>
      <c r="E35" s="14"/>
      <c r="F35" s="13">
        <f>SUM(F27:F34)</f>
        <v>0</v>
      </c>
      <c r="G35" s="100"/>
      <c r="H35" s="103"/>
      <c r="I35" s="103"/>
      <c r="J35" s="106"/>
      <c r="K35" s="6"/>
      <c r="L35" s="25"/>
      <c r="M35" s="89"/>
      <c r="N35" s="89"/>
      <c r="O35" s="89"/>
      <c r="P35" s="89"/>
      <c r="Q35" s="89"/>
      <c r="R35" s="89"/>
      <c r="S35" s="89"/>
      <c r="T35" s="89"/>
      <c r="U35" s="89"/>
      <c r="V35" s="89"/>
      <c r="W35" s="89"/>
      <c r="X35" s="89"/>
      <c r="Y35" s="89"/>
      <c r="Z35" s="89"/>
      <c r="AA35" s="89"/>
      <c r="AB35" s="89"/>
      <c r="AC35" s="89"/>
      <c r="AD35" s="89"/>
      <c r="AE35" s="89"/>
      <c r="AF35" s="89"/>
      <c r="AG35" s="89"/>
      <c r="AH35" s="89"/>
    </row>
    <row r="36" spans="1:34" ht="13.5" thickBot="1">
      <c r="A36" s="142">
        <v>4</v>
      </c>
      <c r="B36" s="87" t="s">
        <v>51</v>
      </c>
      <c r="C36" s="88"/>
      <c r="D36" s="71" t="s">
        <v>58</v>
      </c>
      <c r="E36" s="43">
        <v>0</v>
      </c>
      <c r="F36" s="16">
        <f>IF(E36&gt;0,1,0)</f>
        <v>0</v>
      </c>
      <c r="G36" s="98">
        <f>IF(F44=0,1,F44)</f>
        <v>1</v>
      </c>
      <c r="H36" s="101">
        <f>(E36*F36+E37*F37+E38*F38+E39*F39+E40*F40+E41*F41+E42*F42+E43*F43)/G36</f>
        <v>0</v>
      </c>
      <c r="I36" s="101" t="e">
        <f>IF(H36/$O$26*100-100=-100,0,H36/$O$26*100-100)</f>
        <v>#DIV/0!</v>
      </c>
      <c r="J36" s="104">
        <f>IF(H36=0,0,100-ABS(I36))</f>
        <v>0</v>
      </c>
      <c r="K36" s="6"/>
      <c r="L36" s="25"/>
      <c r="M36" s="89"/>
      <c r="N36" s="89"/>
      <c r="O36" s="89"/>
      <c r="P36" s="89"/>
      <c r="Q36" s="89"/>
      <c r="R36" s="89"/>
      <c r="S36" s="89"/>
      <c r="T36" s="89"/>
      <c r="U36" s="89"/>
      <c r="V36" s="89"/>
      <c r="W36" s="89"/>
      <c r="X36" s="89"/>
      <c r="Y36" s="89"/>
      <c r="Z36" s="89"/>
      <c r="AA36" s="89"/>
      <c r="AB36" s="89"/>
      <c r="AC36" s="89"/>
      <c r="AD36" s="89"/>
      <c r="AE36" s="89"/>
      <c r="AF36" s="89"/>
      <c r="AG36" s="89"/>
      <c r="AH36" s="89"/>
    </row>
    <row r="37" spans="1:34" ht="13.5" thickBot="1">
      <c r="A37" s="143"/>
      <c r="B37" s="116" t="s">
        <v>7</v>
      </c>
      <c r="C37" s="117"/>
      <c r="D37" s="72" t="s">
        <v>59</v>
      </c>
      <c r="E37" s="44">
        <v>0</v>
      </c>
      <c r="F37" s="16">
        <f t="shared" ref="F37:F43" si="3">IF(E37&gt;0,1,0)</f>
        <v>0</v>
      </c>
      <c r="G37" s="99"/>
      <c r="H37" s="102"/>
      <c r="I37" s="102"/>
      <c r="J37" s="105"/>
      <c r="K37" s="6"/>
      <c r="L37" s="25"/>
      <c r="M37" s="89"/>
      <c r="N37" s="89"/>
      <c r="O37" s="89"/>
      <c r="P37" s="89"/>
      <c r="Q37" s="89"/>
      <c r="R37" s="89"/>
      <c r="S37" s="89"/>
      <c r="T37" s="89"/>
      <c r="U37" s="89"/>
      <c r="V37" s="89"/>
      <c r="W37" s="89"/>
      <c r="X37" s="89"/>
      <c r="Y37" s="89"/>
      <c r="Z37" s="89"/>
      <c r="AA37" s="89"/>
      <c r="AB37" s="89"/>
      <c r="AC37" s="89"/>
      <c r="AD37" s="89"/>
      <c r="AE37" s="89"/>
      <c r="AF37" s="89"/>
      <c r="AG37" s="89"/>
      <c r="AH37" s="89"/>
    </row>
    <row r="38" spans="1:34" ht="13.5" thickBot="1">
      <c r="A38" s="143"/>
      <c r="B38" s="91"/>
      <c r="C38" s="92"/>
      <c r="D38" s="73" t="s">
        <v>60</v>
      </c>
      <c r="E38" s="44">
        <v>0</v>
      </c>
      <c r="F38" s="16">
        <f t="shared" si="3"/>
        <v>0</v>
      </c>
      <c r="G38" s="99"/>
      <c r="H38" s="102"/>
      <c r="I38" s="102"/>
      <c r="J38" s="105"/>
      <c r="K38" s="6"/>
      <c r="L38" s="25"/>
      <c r="M38" s="89"/>
      <c r="N38" s="89"/>
      <c r="O38" s="89"/>
      <c r="P38" s="89"/>
      <c r="Q38" s="89"/>
      <c r="R38" s="89"/>
      <c r="S38" s="89"/>
      <c r="T38" s="89"/>
      <c r="U38" s="89"/>
      <c r="V38" s="89"/>
      <c r="W38" s="89"/>
      <c r="X38" s="89"/>
      <c r="Y38" s="89"/>
      <c r="Z38" s="89"/>
      <c r="AA38" s="89"/>
      <c r="AB38" s="89"/>
      <c r="AC38" s="89"/>
      <c r="AD38" s="89"/>
      <c r="AE38" s="89"/>
      <c r="AF38" s="89"/>
      <c r="AG38" s="89"/>
      <c r="AH38" s="89"/>
    </row>
    <row r="39" spans="1:34" ht="13.5" thickBot="1">
      <c r="A39" s="143"/>
      <c r="B39" s="93"/>
      <c r="C39" s="92"/>
      <c r="D39" s="73" t="s">
        <v>61</v>
      </c>
      <c r="E39" s="44">
        <v>0</v>
      </c>
      <c r="F39" s="16">
        <f t="shared" si="3"/>
        <v>0</v>
      </c>
      <c r="G39" s="99"/>
      <c r="H39" s="102"/>
      <c r="I39" s="102"/>
      <c r="J39" s="105"/>
      <c r="K39" s="6"/>
      <c r="L39" s="25"/>
      <c r="M39" s="89"/>
      <c r="N39" s="89"/>
      <c r="O39" s="89"/>
      <c r="P39" s="89"/>
      <c r="Q39" s="89"/>
      <c r="R39" s="89"/>
      <c r="S39" s="89"/>
      <c r="T39" s="89"/>
      <c r="U39" s="89"/>
      <c r="V39" s="89"/>
      <c r="W39" s="89"/>
      <c r="X39" s="89"/>
      <c r="Y39" s="89"/>
      <c r="Z39" s="89"/>
      <c r="AA39" s="89"/>
      <c r="AB39" s="89"/>
      <c r="AC39" s="89"/>
      <c r="AD39" s="89"/>
      <c r="AE39" s="89"/>
      <c r="AF39" s="89"/>
      <c r="AG39" s="89"/>
      <c r="AH39" s="89"/>
    </row>
    <row r="40" spans="1:34" ht="13.5" thickBot="1">
      <c r="A40" s="143"/>
      <c r="B40" s="93"/>
      <c r="C40" s="92"/>
      <c r="D40" s="74" t="s">
        <v>62</v>
      </c>
      <c r="E40" s="44">
        <v>0</v>
      </c>
      <c r="F40" s="16">
        <f t="shared" si="3"/>
        <v>0</v>
      </c>
      <c r="G40" s="99"/>
      <c r="H40" s="102"/>
      <c r="I40" s="102"/>
      <c r="J40" s="105"/>
      <c r="K40" s="6"/>
      <c r="L40" s="25"/>
      <c r="M40" s="89"/>
      <c r="N40" s="89"/>
      <c r="O40" s="89"/>
      <c r="P40" s="89"/>
      <c r="Q40" s="89"/>
      <c r="R40" s="89"/>
      <c r="S40" s="89"/>
      <c r="T40" s="89"/>
      <c r="U40" s="89"/>
      <c r="V40" s="89"/>
      <c r="W40" s="89"/>
      <c r="X40" s="89"/>
      <c r="Y40" s="89"/>
      <c r="Z40" s="89"/>
      <c r="AA40" s="89"/>
      <c r="AB40" s="89"/>
      <c r="AC40" s="89"/>
      <c r="AD40" s="89"/>
      <c r="AE40" s="89"/>
      <c r="AF40" s="89"/>
      <c r="AG40" s="89"/>
      <c r="AH40" s="89"/>
    </row>
    <row r="41" spans="1:34" ht="13.5" thickBot="1">
      <c r="A41" s="143"/>
      <c r="B41" s="93"/>
      <c r="C41" s="92"/>
      <c r="D41" s="75" t="s">
        <v>63</v>
      </c>
      <c r="E41" s="44">
        <v>0</v>
      </c>
      <c r="F41" s="16">
        <f t="shared" si="3"/>
        <v>0</v>
      </c>
      <c r="G41" s="99"/>
      <c r="H41" s="102"/>
      <c r="I41" s="102"/>
      <c r="J41" s="105"/>
      <c r="K41" s="6"/>
      <c r="L41" s="25"/>
      <c r="M41" s="89"/>
      <c r="N41" s="89"/>
      <c r="O41" s="89"/>
      <c r="P41" s="89"/>
      <c r="Q41" s="89"/>
      <c r="R41" s="89"/>
      <c r="S41" s="89"/>
      <c r="T41" s="89"/>
      <c r="U41" s="89"/>
      <c r="V41" s="89"/>
      <c r="W41" s="89"/>
      <c r="X41" s="89"/>
      <c r="Y41" s="89"/>
      <c r="Z41" s="89"/>
      <c r="AA41" s="89"/>
      <c r="AB41" s="89"/>
      <c r="AC41" s="89"/>
      <c r="AD41" s="89"/>
      <c r="AE41" s="89"/>
      <c r="AF41" s="89"/>
      <c r="AG41" s="89"/>
      <c r="AH41" s="89"/>
    </row>
    <row r="42" spans="1:34" ht="13.5" thickBot="1">
      <c r="A42" s="143"/>
      <c r="B42" s="93"/>
      <c r="C42" s="92"/>
      <c r="D42" s="75" t="s">
        <v>64</v>
      </c>
      <c r="E42" s="44">
        <v>0</v>
      </c>
      <c r="F42" s="16">
        <f t="shared" si="3"/>
        <v>0</v>
      </c>
      <c r="G42" s="99"/>
      <c r="H42" s="102"/>
      <c r="I42" s="102"/>
      <c r="J42" s="105"/>
      <c r="K42" s="6"/>
      <c r="L42" s="6"/>
      <c r="M42" s="89"/>
      <c r="N42" s="89"/>
      <c r="O42" s="89"/>
      <c r="P42" s="89"/>
      <c r="Q42" s="89"/>
      <c r="R42" s="89"/>
      <c r="S42" s="89"/>
      <c r="T42" s="89"/>
      <c r="U42" s="89"/>
      <c r="V42" s="89"/>
      <c r="W42" s="89"/>
      <c r="X42" s="89"/>
      <c r="Y42" s="89"/>
      <c r="Z42" s="89"/>
      <c r="AA42" s="89"/>
      <c r="AB42" s="89"/>
      <c r="AC42" s="89"/>
      <c r="AD42" s="89"/>
      <c r="AE42" s="89"/>
      <c r="AF42" s="89"/>
      <c r="AG42" s="89"/>
      <c r="AH42" s="89"/>
    </row>
    <row r="43" spans="1:34">
      <c r="A43" s="143"/>
      <c r="B43" s="93"/>
      <c r="C43" s="92"/>
      <c r="D43" s="73" t="s">
        <v>65</v>
      </c>
      <c r="E43" s="44">
        <v>0</v>
      </c>
      <c r="F43" s="16">
        <f t="shared" si="3"/>
        <v>0</v>
      </c>
      <c r="G43" s="99"/>
      <c r="H43" s="102"/>
      <c r="I43" s="102"/>
      <c r="J43" s="105"/>
      <c r="K43" s="6"/>
      <c r="L43" s="6"/>
      <c r="M43" s="89"/>
      <c r="N43" s="89"/>
      <c r="O43" s="89"/>
      <c r="P43" s="89"/>
      <c r="Q43" s="89"/>
      <c r="R43" s="89"/>
      <c r="S43" s="89"/>
      <c r="T43" s="89"/>
      <c r="U43" s="89"/>
      <c r="V43" s="89"/>
      <c r="W43" s="89"/>
      <c r="X43" s="89"/>
      <c r="Y43" s="89"/>
      <c r="Z43" s="89"/>
      <c r="AA43" s="89"/>
      <c r="AB43" s="89"/>
      <c r="AC43" s="89"/>
      <c r="AD43" s="89"/>
      <c r="AE43" s="89"/>
      <c r="AF43" s="89"/>
      <c r="AG43" s="89"/>
      <c r="AH43" s="89"/>
    </row>
    <row r="44" spans="1:34" ht="13.5" thickBot="1">
      <c r="A44" s="144"/>
      <c r="B44" s="94"/>
      <c r="C44" s="95"/>
      <c r="D44" s="12"/>
      <c r="E44" s="14"/>
      <c r="F44" s="13">
        <f>SUM(F36:F43)</f>
        <v>0</v>
      </c>
      <c r="G44" s="100"/>
      <c r="H44" s="103"/>
      <c r="I44" s="103"/>
      <c r="J44" s="106"/>
      <c r="K44" s="6"/>
      <c r="L44" s="6"/>
      <c r="M44" s="89"/>
      <c r="N44" s="89"/>
      <c r="O44" s="89"/>
      <c r="P44" s="89"/>
      <c r="Q44" s="89"/>
      <c r="R44" s="89"/>
      <c r="S44" s="89"/>
      <c r="T44" s="89"/>
      <c r="U44" s="89"/>
      <c r="V44" s="89"/>
      <c r="W44" s="89"/>
      <c r="X44" s="89"/>
      <c r="Y44" s="89"/>
      <c r="Z44" s="89"/>
      <c r="AA44" s="89"/>
      <c r="AB44" s="89"/>
      <c r="AC44" s="89"/>
      <c r="AD44" s="89"/>
      <c r="AE44" s="89"/>
      <c r="AF44" s="89"/>
      <c r="AG44" s="89"/>
      <c r="AH44" s="89"/>
    </row>
    <row r="45" spans="1:34" ht="13.5" thickBot="1">
      <c r="A45" s="142">
        <v>5</v>
      </c>
      <c r="B45" s="87" t="s">
        <v>52</v>
      </c>
      <c r="C45" s="88"/>
      <c r="D45" s="71" t="s">
        <v>58</v>
      </c>
      <c r="E45" s="43">
        <v>0</v>
      </c>
      <c r="F45" s="16">
        <f>IF(E45&gt;0,1,0)</f>
        <v>0</v>
      </c>
      <c r="G45" s="98">
        <f>IF(F53=0,1,F53)</f>
        <v>1</v>
      </c>
      <c r="H45" s="101">
        <f>(E45*F45+E46*F46+E47*F47+E48*F48+E49*F49+E50*F50+E51*F51+E52*F52)/G45</f>
        <v>0</v>
      </c>
      <c r="I45" s="101" t="e">
        <f>IF(H45/$O$26*100-100=-100,0,H45/$O$26*100-100)</f>
        <v>#DIV/0!</v>
      </c>
      <c r="J45" s="104">
        <f>IF(H45=0,0,100-ABS(I45))</f>
        <v>0</v>
      </c>
      <c r="K45" s="6"/>
      <c r="L45" s="6"/>
      <c r="M45" s="89"/>
      <c r="N45" s="89"/>
      <c r="O45" s="89"/>
      <c r="P45" s="89"/>
      <c r="Q45" s="89"/>
      <c r="R45" s="89"/>
      <c r="S45" s="89"/>
      <c r="T45" s="89"/>
      <c r="U45" s="89"/>
      <c r="V45" s="89"/>
      <c r="W45" s="89"/>
      <c r="X45" s="89"/>
      <c r="Y45" s="89"/>
      <c r="Z45" s="89"/>
      <c r="AA45" s="89"/>
      <c r="AB45" s="89"/>
      <c r="AC45" s="89"/>
      <c r="AD45" s="89"/>
      <c r="AE45" s="89"/>
      <c r="AF45" s="89"/>
      <c r="AG45" s="89"/>
      <c r="AH45" s="89"/>
    </row>
    <row r="46" spans="1:34" ht="15" thickBot="1">
      <c r="A46" s="143"/>
      <c r="B46" s="116" t="s">
        <v>7</v>
      </c>
      <c r="C46" s="117"/>
      <c r="D46" s="72" t="s">
        <v>59</v>
      </c>
      <c r="E46" s="44">
        <v>0</v>
      </c>
      <c r="F46" s="16">
        <f t="shared" ref="F46:F52" si="4">IF(E46&gt;0,1,0)</f>
        <v>0</v>
      </c>
      <c r="G46" s="99"/>
      <c r="H46" s="102"/>
      <c r="I46" s="102"/>
      <c r="J46" s="105"/>
      <c r="K46" s="6"/>
      <c r="L46" s="6"/>
      <c r="N46" s="7" t="s">
        <v>20</v>
      </c>
      <c r="O46" s="7" t="s">
        <v>16</v>
      </c>
      <c r="P46" s="30"/>
      <c r="Q46" s="30"/>
      <c r="R46" s="30"/>
      <c r="S46" s="30"/>
      <c r="T46" s="30"/>
      <c r="U46" s="30"/>
      <c r="V46" s="30"/>
      <c r="W46" s="30"/>
      <c r="X46" s="30"/>
      <c r="Y46" s="30"/>
      <c r="Z46" s="30"/>
      <c r="AA46" s="30"/>
      <c r="AB46" s="30"/>
    </row>
    <row r="47" spans="1:34" ht="13.5" thickBot="1">
      <c r="A47" s="143"/>
      <c r="B47" s="91"/>
      <c r="C47" s="92"/>
      <c r="D47" s="73" t="s">
        <v>60</v>
      </c>
      <c r="E47" s="44">
        <v>0</v>
      </c>
      <c r="F47" s="16">
        <f t="shared" si="4"/>
        <v>0</v>
      </c>
      <c r="G47" s="99"/>
      <c r="H47" s="102"/>
      <c r="I47" s="102"/>
      <c r="J47" s="105"/>
      <c r="K47" s="6"/>
      <c r="L47" s="6"/>
      <c r="N47" s="30"/>
      <c r="O47" s="30"/>
      <c r="P47" s="30"/>
      <c r="Q47" s="30"/>
      <c r="R47" s="30"/>
      <c r="S47" s="30"/>
      <c r="T47" s="30"/>
      <c r="U47" s="30"/>
      <c r="V47" s="30"/>
      <c r="W47" s="30"/>
      <c r="X47" s="30"/>
      <c r="Y47" s="30"/>
      <c r="Z47" s="30"/>
      <c r="AA47" s="30"/>
      <c r="AB47" s="30"/>
    </row>
    <row r="48" spans="1:34" ht="15" thickBot="1">
      <c r="A48" s="143"/>
      <c r="B48" s="93"/>
      <c r="C48" s="92"/>
      <c r="D48" s="73" t="s">
        <v>61</v>
      </c>
      <c r="E48" s="44">
        <v>0</v>
      </c>
      <c r="F48" s="16">
        <f t="shared" si="4"/>
        <v>0</v>
      </c>
      <c r="G48" s="99"/>
      <c r="H48" s="102"/>
      <c r="I48" s="102"/>
      <c r="J48" s="105"/>
      <c r="K48" s="6"/>
      <c r="L48" s="6"/>
      <c r="N48" s="20" t="s">
        <v>79</v>
      </c>
      <c r="S48" s="8"/>
      <c r="T48" s="8"/>
      <c r="U48" s="8"/>
      <c r="V48" s="8"/>
      <c r="W48" s="8"/>
      <c r="X48" s="8"/>
      <c r="Y48" s="8"/>
    </row>
    <row r="49" spans="1:34" ht="13.5" thickBot="1">
      <c r="A49" s="143"/>
      <c r="B49" s="93"/>
      <c r="C49" s="92"/>
      <c r="D49" s="74" t="s">
        <v>62</v>
      </c>
      <c r="E49" s="44">
        <v>0</v>
      </c>
      <c r="F49" s="16">
        <f t="shared" si="4"/>
        <v>0</v>
      </c>
      <c r="G49" s="99"/>
      <c r="H49" s="102"/>
      <c r="I49" s="102"/>
      <c r="J49" s="105"/>
      <c r="K49" s="6"/>
      <c r="L49" s="6"/>
      <c r="M49" s="89"/>
      <c r="N49" s="89"/>
      <c r="O49" s="89"/>
      <c r="P49" s="89"/>
      <c r="Q49" s="89"/>
      <c r="R49" s="89"/>
      <c r="S49" s="89"/>
      <c r="T49" s="89"/>
      <c r="U49" s="89"/>
      <c r="V49" s="89"/>
      <c r="W49" s="89"/>
      <c r="X49" s="89"/>
      <c r="Y49" s="89"/>
      <c r="Z49" s="89"/>
      <c r="AA49" s="89"/>
      <c r="AB49" s="89"/>
      <c r="AC49" s="89"/>
      <c r="AD49" s="89"/>
      <c r="AE49" s="89"/>
      <c r="AF49" s="89"/>
      <c r="AG49" s="89"/>
      <c r="AH49" s="89"/>
    </row>
    <row r="50" spans="1:34" ht="13.5" thickBot="1">
      <c r="A50" s="143"/>
      <c r="B50" s="93"/>
      <c r="C50" s="92"/>
      <c r="D50" s="75" t="s">
        <v>63</v>
      </c>
      <c r="E50" s="44">
        <v>0</v>
      </c>
      <c r="F50" s="16">
        <f t="shared" si="4"/>
        <v>0</v>
      </c>
      <c r="G50" s="99"/>
      <c r="H50" s="102"/>
      <c r="I50" s="102"/>
      <c r="J50" s="105"/>
      <c r="K50" s="6"/>
      <c r="L50" s="6"/>
      <c r="M50" s="89"/>
      <c r="N50" s="89"/>
      <c r="O50" s="89"/>
      <c r="P50" s="89"/>
      <c r="Q50" s="89"/>
      <c r="R50" s="89"/>
      <c r="S50" s="89"/>
      <c r="T50" s="89"/>
      <c r="U50" s="89"/>
      <c r="V50" s="89"/>
      <c r="W50" s="89"/>
      <c r="X50" s="89"/>
      <c r="Y50" s="89"/>
      <c r="Z50" s="89"/>
      <c r="AA50" s="89"/>
      <c r="AB50" s="89"/>
      <c r="AC50" s="89"/>
      <c r="AD50" s="89"/>
      <c r="AE50" s="89"/>
      <c r="AF50" s="89"/>
      <c r="AG50" s="89"/>
      <c r="AH50" s="89"/>
    </row>
    <row r="51" spans="1:34" ht="13.5" thickBot="1">
      <c r="A51" s="143"/>
      <c r="B51" s="93"/>
      <c r="C51" s="92"/>
      <c r="D51" s="75" t="s">
        <v>64</v>
      </c>
      <c r="E51" s="44">
        <v>0</v>
      </c>
      <c r="F51" s="16">
        <f t="shared" si="4"/>
        <v>0</v>
      </c>
      <c r="G51" s="99"/>
      <c r="H51" s="102"/>
      <c r="I51" s="102"/>
      <c r="J51" s="105"/>
      <c r="K51" s="6"/>
      <c r="L51" s="6"/>
      <c r="M51" s="89"/>
      <c r="N51" s="89"/>
      <c r="O51" s="89"/>
      <c r="P51" s="89"/>
      <c r="Q51" s="89"/>
      <c r="R51" s="89"/>
      <c r="S51" s="89"/>
      <c r="T51" s="89"/>
      <c r="U51" s="89"/>
      <c r="V51" s="89"/>
      <c r="W51" s="89"/>
      <c r="X51" s="89"/>
      <c r="Y51" s="89"/>
      <c r="Z51" s="89"/>
      <c r="AA51" s="89"/>
      <c r="AB51" s="89"/>
      <c r="AC51" s="89"/>
      <c r="AD51" s="89"/>
      <c r="AE51" s="89"/>
      <c r="AF51" s="89"/>
      <c r="AG51" s="89"/>
      <c r="AH51" s="89"/>
    </row>
    <row r="52" spans="1:34">
      <c r="A52" s="143"/>
      <c r="B52" s="93"/>
      <c r="C52" s="92"/>
      <c r="D52" s="73" t="s">
        <v>65</v>
      </c>
      <c r="E52" s="44">
        <v>0</v>
      </c>
      <c r="F52" s="16">
        <f t="shared" si="4"/>
        <v>0</v>
      </c>
      <c r="G52" s="99"/>
      <c r="H52" s="102"/>
      <c r="I52" s="102"/>
      <c r="J52" s="105"/>
      <c r="K52" s="6"/>
      <c r="L52" s="6"/>
      <c r="M52" s="89"/>
      <c r="N52" s="89"/>
      <c r="O52" s="89"/>
      <c r="P52" s="89"/>
      <c r="Q52" s="89"/>
      <c r="R52" s="89"/>
      <c r="S52" s="89"/>
      <c r="T52" s="89"/>
      <c r="U52" s="89"/>
      <c r="V52" s="89"/>
      <c r="W52" s="89"/>
      <c r="X52" s="89"/>
      <c r="Y52" s="89"/>
      <c r="Z52" s="89"/>
      <c r="AA52" s="89"/>
      <c r="AB52" s="89"/>
      <c r="AC52" s="89"/>
      <c r="AD52" s="89"/>
      <c r="AE52" s="89"/>
      <c r="AF52" s="89"/>
      <c r="AG52" s="89"/>
      <c r="AH52" s="89"/>
    </row>
    <row r="53" spans="1:34" ht="13.5" thickBot="1">
      <c r="A53" s="144"/>
      <c r="B53" s="94"/>
      <c r="C53" s="95"/>
      <c r="D53" s="12"/>
      <c r="E53" s="14"/>
      <c r="F53" s="13">
        <f>SUM(F45:F52)</f>
        <v>0</v>
      </c>
      <c r="G53" s="100"/>
      <c r="H53" s="103"/>
      <c r="I53" s="103"/>
      <c r="J53" s="106"/>
      <c r="K53" s="6"/>
      <c r="L53" s="6"/>
      <c r="M53" s="89"/>
      <c r="N53" s="89"/>
      <c r="O53" s="89"/>
      <c r="P53" s="89"/>
      <c r="Q53" s="89"/>
      <c r="R53" s="89"/>
      <c r="S53" s="89"/>
      <c r="T53" s="89"/>
      <c r="U53" s="89"/>
      <c r="V53" s="89"/>
      <c r="W53" s="89"/>
      <c r="X53" s="89"/>
      <c r="Y53" s="89"/>
      <c r="Z53" s="89"/>
      <c r="AA53" s="89"/>
      <c r="AB53" s="89"/>
      <c r="AC53" s="89"/>
      <c r="AD53" s="89"/>
      <c r="AE53" s="89"/>
      <c r="AF53" s="89"/>
      <c r="AG53" s="89"/>
      <c r="AH53" s="89"/>
    </row>
    <row r="54" spans="1:34" ht="13.5" thickBot="1">
      <c r="A54" s="142">
        <v>6</v>
      </c>
      <c r="B54" s="146" t="s">
        <v>53</v>
      </c>
      <c r="C54" s="147"/>
      <c r="D54" s="71" t="s">
        <v>58</v>
      </c>
      <c r="E54" s="43">
        <v>0</v>
      </c>
      <c r="F54" s="16">
        <f>IF(E54&gt;0,1,0)</f>
        <v>0</v>
      </c>
      <c r="G54" s="98">
        <f>IF(F62=0,1,F62)</f>
        <v>1</v>
      </c>
      <c r="H54" s="101">
        <f>(E54*F54+E55*F55+E56*F56+E57*F57+E58*F58+E59*F59+E60*F60+E61*F61)/G54</f>
        <v>0</v>
      </c>
      <c r="I54" s="101" t="e">
        <f>IF(H54/$O$26*100-100=-100,0,H54/$O$26*100-100)</f>
        <v>#DIV/0!</v>
      </c>
      <c r="J54" s="104">
        <f>IF(H54=0,0,100-ABS(I54))</f>
        <v>0</v>
      </c>
      <c r="K54" s="6"/>
      <c r="L54" s="6"/>
      <c r="M54" s="89"/>
      <c r="N54" s="89"/>
      <c r="O54" s="89"/>
      <c r="P54" s="89"/>
      <c r="Q54" s="89"/>
      <c r="R54" s="89"/>
      <c r="S54" s="89"/>
      <c r="T54" s="89"/>
      <c r="U54" s="89"/>
      <c r="V54" s="89"/>
      <c r="W54" s="89"/>
      <c r="X54" s="89"/>
      <c r="Y54" s="89"/>
      <c r="Z54" s="89"/>
      <c r="AA54" s="89"/>
      <c r="AB54" s="89"/>
      <c r="AC54" s="89"/>
      <c r="AD54" s="89"/>
      <c r="AE54" s="89"/>
      <c r="AF54" s="89"/>
      <c r="AG54" s="89"/>
      <c r="AH54" s="89"/>
    </row>
    <row r="55" spans="1:34" ht="13.5" thickBot="1">
      <c r="A55" s="143"/>
      <c r="B55" s="148"/>
      <c r="C55" s="149"/>
      <c r="D55" s="72" t="s">
        <v>59</v>
      </c>
      <c r="E55" s="44">
        <v>0</v>
      </c>
      <c r="F55" s="16">
        <f t="shared" ref="F55:F61" si="5">IF(E55&gt;0,1,0)</f>
        <v>0</v>
      </c>
      <c r="G55" s="99"/>
      <c r="H55" s="102"/>
      <c r="I55" s="102"/>
      <c r="J55" s="105"/>
      <c r="K55" s="6"/>
      <c r="L55" s="6"/>
      <c r="M55" s="89"/>
      <c r="N55" s="89"/>
      <c r="O55" s="89"/>
      <c r="P55" s="89"/>
      <c r="Q55" s="89"/>
      <c r="R55" s="89"/>
      <c r="S55" s="89"/>
      <c r="T55" s="89"/>
      <c r="U55" s="89"/>
      <c r="V55" s="89"/>
      <c r="W55" s="89"/>
      <c r="X55" s="89"/>
      <c r="Y55" s="89"/>
      <c r="Z55" s="89"/>
      <c r="AA55" s="89"/>
      <c r="AB55" s="89"/>
      <c r="AC55" s="89"/>
      <c r="AD55" s="89"/>
      <c r="AE55" s="89"/>
      <c r="AF55" s="89"/>
      <c r="AG55" s="89"/>
      <c r="AH55" s="89"/>
    </row>
    <row r="56" spans="1:34" ht="13.5" thickBot="1">
      <c r="A56" s="143"/>
      <c r="B56" s="107" t="s">
        <v>7</v>
      </c>
      <c r="C56" s="145"/>
      <c r="D56" s="73" t="s">
        <v>60</v>
      </c>
      <c r="E56" s="44">
        <v>0</v>
      </c>
      <c r="F56" s="16">
        <f t="shared" si="5"/>
        <v>0</v>
      </c>
      <c r="G56" s="99"/>
      <c r="H56" s="102"/>
      <c r="I56" s="102"/>
      <c r="J56" s="105"/>
      <c r="K56" s="6"/>
      <c r="L56" s="6"/>
      <c r="M56" s="89"/>
      <c r="N56" s="89"/>
      <c r="O56" s="89"/>
      <c r="P56" s="89"/>
      <c r="Q56" s="89"/>
      <c r="R56" s="89"/>
      <c r="S56" s="89"/>
      <c r="T56" s="89"/>
      <c r="U56" s="89"/>
      <c r="V56" s="89"/>
      <c r="W56" s="89"/>
      <c r="X56" s="89"/>
      <c r="Y56" s="89"/>
      <c r="Z56" s="89"/>
      <c r="AA56" s="89"/>
      <c r="AB56" s="89"/>
      <c r="AC56" s="89"/>
      <c r="AD56" s="89"/>
      <c r="AE56" s="89"/>
      <c r="AF56" s="89"/>
      <c r="AG56" s="89"/>
      <c r="AH56" s="89"/>
    </row>
    <row r="57" spans="1:34" ht="13.5" thickBot="1">
      <c r="A57" s="143"/>
      <c r="B57" s="150"/>
      <c r="C57" s="92"/>
      <c r="D57" s="73" t="s">
        <v>61</v>
      </c>
      <c r="E57" s="44">
        <v>0</v>
      </c>
      <c r="F57" s="16">
        <f t="shared" si="5"/>
        <v>0</v>
      </c>
      <c r="G57" s="99"/>
      <c r="H57" s="102"/>
      <c r="I57" s="102"/>
      <c r="J57" s="105"/>
      <c r="K57" s="6"/>
      <c r="L57" s="6"/>
      <c r="M57" s="89"/>
      <c r="N57" s="89"/>
      <c r="O57" s="89"/>
      <c r="P57" s="89"/>
      <c r="Q57" s="89"/>
      <c r="R57" s="89"/>
      <c r="S57" s="89"/>
      <c r="T57" s="89"/>
      <c r="U57" s="89"/>
      <c r="V57" s="89"/>
      <c r="W57" s="89"/>
      <c r="X57" s="89"/>
      <c r="Y57" s="89"/>
      <c r="Z57" s="89"/>
      <c r="AA57" s="89"/>
      <c r="AB57" s="89"/>
      <c r="AC57" s="89"/>
      <c r="AD57" s="89"/>
      <c r="AE57" s="89"/>
      <c r="AF57" s="89"/>
      <c r="AG57" s="89"/>
      <c r="AH57" s="89"/>
    </row>
    <row r="58" spans="1:34" ht="13.5" thickBot="1">
      <c r="A58" s="143"/>
      <c r="B58" s="93"/>
      <c r="C58" s="92"/>
      <c r="D58" s="74" t="s">
        <v>62</v>
      </c>
      <c r="E58" s="44">
        <v>0</v>
      </c>
      <c r="F58" s="16">
        <f t="shared" si="5"/>
        <v>0</v>
      </c>
      <c r="G58" s="99"/>
      <c r="H58" s="102"/>
      <c r="I58" s="102"/>
      <c r="J58" s="105"/>
      <c r="K58" s="6"/>
      <c r="L58" s="6"/>
      <c r="M58" s="89"/>
      <c r="N58" s="89"/>
      <c r="O58" s="89"/>
      <c r="P58" s="89"/>
      <c r="Q58" s="89"/>
      <c r="R58" s="89"/>
      <c r="S58" s="89"/>
      <c r="T58" s="89"/>
      <c r="U58" s="89"/>
      <c r="V58" s="89"/>
      <c r="W58" s="89"/>
      <c r="X58" s="89"/>
      <c r="Y58" s="89"/>
      <c r="Z58" s="89"/>
      <c r="AA58" s="89"/>
      <c r="AB58" s="89"/>
      <c r="AC58" s="89"/>
      <c r="AD58" s="89"/>
      <c r="AE58" s="89"/>
      <c r="AF58" s="89"/>
      <c r="AG58" s="89"/>
      <c r="AH58" s="89"/>
    </row>
    <row r="59" spans="1:34" ht="13.5" thickBot="1">
      <c r="A59" s="143"/>
      <c r="B59" s="93"/>
      <c r="C59" s="92"/>
      <c r="D59" s="75" t="s">
        <v>63</v>
      </c>
      <c r="E59" s="44">
        <v>0</v>
      </c>
      <c r="F59" s="16">
        <f t="shared" si="5"/>
        <v>0</v>
      </c>
      <c r="G59" s="99"/>
      <c r="H59" s="102"/>
      <c r="I59" s="102"/>
      <c r="J59" s="105"/>
      <c r="K59" s="6"/>
      <c r="L59" s="6"/>
      <c r="M59" s="89"/>
      <c r="N59" s="89"/>
      <c r="O59" s="89"/>
      <c r="P59" s="89"/>
      <c r="Q59" s="89"/>
      <c r="R59" s="89"/>
      <c r="S59" s="89"/>
      <c r="T59" s="89"/>
      <c r="U59" s="89"/>
      <c r="V59" s="89"/>
      <c r="W59" s="89"/>
      <c r="X59" s="89"/>
      <c r="Y59" s="89"/>
      <c r="Z59" s="89"/>
      <c r="AA59" s="89"/>
      <c r="AB59" s="89"/>
      <c r="AC59" s="89"/>
      <c r="AD59" s="89"/>
      <c r="AE59" s="89"/>
      <c r="AF59" s="89"/>
      <c r="AG59" s="89"/>
      <c r="AH59" s="89"/>
    </row>
    <row r="60" spans="1:34" ht="13.5" thickBot="1">
      <c r="A60" s="143"/>
      <c r="B60" s="93"/>
      <c r="C60" s="92"/>
      <c r="D60" s="75" t="s">
        <v>64</v>
      </c>
      <c r="E60" s="44">
        <v>0</v>
      </c>
      <c r="F60" s="16">
        <f t="shared" si="5"/>
        <v>0</v>
      </c>
      <c r="G60" s="99"/>
      <c r="H60" s="102"/>
      <c r="I60" s="102"/>
      <c r="J60" s="105"/>
      <c r="K60" s="6"/>
      <c r="L60" s="6"/>
      <c r="M60" s="89"/>
      <c r="N60" s="89"/>
      <c r="O60" s="89"/>
      <c r="P60" s="89"/>
      <c r="Q60" s="89"/>
      <c r="R60" s="89"/>
      <c r="S60" s="89"/>
      <c r="T60" s="89"/>
      <c r="U60" s="89"/>
      <c r="V60" s="89"/>
      <c r="W60" s="89"/>
      <c r="X60" s="89"/>
      <c r="Y60" s="89"/>
      <c r="Z60" s="89"/>
      <c r="AA60" s="89"/>
      <c r="AB60" s="89"/>
      <c r="AC60" s="89"/>
      <c r="AD60" s="89"/>
      <c r="AE60" s="89"/>
      <c r="AF60" s="89"/>
      <c r="AG60" s="89"/>
      <c r="AH60" s="89"/>
    </row>
    <row r="61" spans="1:34">
      <c r="A61" s="143"/>
      <c r="B61" s="93"/>
      <c r="C61" s="92"/>
      <c r="D61" s="73" t="s">
        <v>65</v>
      </c>
      <c r="E61" s="44">
        <v>0</v>
      </c>
      <c r="F61" s="16">
        <f t="shared" si="5"/>
        <v>0</v>
      </c>
      <c r="G61" s="99"/>
      <c r="H61" s="102"/>
      <c r="I61" s="102"/>
      <c r="J61" s="105"/>
      <c r="K61" s="6"/>
      <c r="L61" s="6"/>
      <c r="M61" s="89"/>
      <c r="N61" s="89"/>
      <c r="O61" s="89"/>
      <c r="P61" s="89"/>
      <c r="Q61" s="89"/>
      <c r="R61" s="89"/>
      <c r="S61" s="89"/>
      <c r="T61" s="89"/>
      <c r="U61" s="89"/>
      <c r="V61" s="89"/>
      <c r="W61" s="89"/>
      <c r="X61" s="89"/>
      <c r="Y61" s="89"/>
      <c r="Z61" s="89"/>
      <c r="AA61" s="89"/>
      <c r="AB61" s="89"/>
      <c r="AC61" s="89"/>
      <c r="AD61" s="89"/>
      <c r="AE61" s="89"/>
      <c r="AF61" s="89"/>
      <c r="AG61" s="89"/>
      <c r="AH61" s="89"/>
    </row>
    <row r="62" spans="1:34" ht="13.5" thickBot="1">
      <c r="A62" s="144"/>
      <c r="B62" s="94"/>
      <c r="C62" s="95"/>
      <c r="D62" s="12"/>
      <c r="E62" s="14"/>
      <c r="F62" s="13">
        <f>SUM(F54:F61)</f>
        <v>0</v>
      </c>
      <c r="G62" s="100"/>
      <c r="H62" s="103"/>
      <c r="I62" s="103"/>
      <c r="J62" s="106"/>
      <c r="K62" s="6"/>
      <c r="L62" s="6"/>
      <c r="M62" s="89"/>
      <c r="N62" s="89"/>
      <c r="O62" s="89"/>
      <c r="P62" s="89"/>
      <c r="Q62" s="89"/>
      <c r="R62" s="89"/>
      <c r="S62" s="89"/>
      <c r="T62" s="89"/>
      <c r="U62" s="89"/>
      <c r="V62" s="89"/>
      <c r="W62" s="89"/>
      <c r="X62" s="89"/>
      <c r="Y62" s="89"/>
      <c r="Z62" s="89"/>
      <c r="AA62" s="89"/>
      <c r="AB62" s="89"/>
      <c r="AC62" s="89"/>
      <c r="AD62" s="89"/>
      <c r="AE62" s="89"/>
      <c r="AF62" s="89"/>
      <c r="AG62" s="89"/>
      <c r="AH62" s="89"/>
    </row>
    <row r="63" spans="1:34" ht="13.5" thickBot="1">
      <c r="A63" s="142">
        <v>7</v>
      </c>
      <c r="B63" s="87" t="s">
        <v>54</v>
      </c>
      <c r="C63" s="88"/>
      <c r="D63" s="71" t="s">
        <v>58</v>
      </c>
      <c r="E63" s="43">
        <v>0</v>
      </c>
      <c r="F63" s="16">
        <f>IF(E63&gt;0,1,0)</f>
        <v>0</v>
      </c>
      <c r="G63" s="98">
        <f>IF(F71=0,1,F71)</f>
        <v>1</v>
      </c>
      <c r="H63" s="101">
        <f>(E63*F63+E64*F64+E65*F65+E66*F66+E67*F67+E68*F68+E69*F69+E70*F70)/G63</f>
        <v>0</v>
      </c>
      <c r="I63" s="101" t="e">
        <f>IF(H63/$O$26*100-100=-100,0,H63/$O$26*100-100)</f>
        <v>#DIV/0!</v>
      </c>
      <c r="J63" s="104">
        <f>IF(H63=0,0,100-ABS(I63))</f>
        <v>0</v>
      </c>
      <c r="K63" s="6"/>
      <c r="L63" s="6"/>
      <c r="M63" s="89"/>
      <c r="N63" s="89"/>
      <c r="O63" s="89"/>
      <c r="P63" s="89"/>
      <c r="Q63" s="89"/>
      <c r="R63" s="89"/>
      <c r="S63" s="89"/>
      <c r="T63" s="89"/>
      <c r="U63" s="89"/>
      <c r="V63" s="89"/>
      <c r="W63" s="89"/>
      <c r="X63" s="89"/>
      <c r="Y63" s="89"/>
      <c r="Z63" s="89"/>
      <c r="AA63" s="89"/>
      <c r="AB63" s="89"/>
      <c r="AC63" s="89"/>
      <c r="AD63" s="89"/>
      <c r="AE63" s="89"/>
      <c r="AF63" s="89"/>
      <c r="AG63" s="89"/>
      <c r="AH63" s="89"/>
    </row>
    <row r="64" spans="1:34" ht="13.5" thickBot="1">
      <c r="A64" s="143"/>
      <c r="B64" s="116" t="s">
        <v>7</v>
      </c>
      <c r="C64" s="117"/>
      <c r="D64" s="72" t="s">
        <v>59</v>
      </c>
      <c r="E64" s="44">
        <v>0</v>
      </c>
      <c r="F64" s="16">
        <f t="shared" ref="F64:F70" si="6">IF(E64&gt;0,1,0)</f>
        <v>0</v>
      </c>
      <c r="G64" s="99"/>
      <c r="H64" s="102"/>
      <c r="I64" s="102"/>
      <c r="J64" s="105"/>
      <c r="K64" s="6"/>
      <c r="L64" s="6"/>
      <c r="M64" s="89"/>
      <c r="N64" s="89"/>
      <c r="O64" s="89"/>
      <c r="P64" s="89"/>
      <c r="Q64" s="89"/>
      <c r="R64" s="89"/>
      <c r="S64" s="89"/>
      <c r="T64" s="89"/>
      <c r="U64" s="89"/>
      <c r="V64" s="89"/>
      <c r="W64" s="89"/>
      <c r="X64" s="89"/>
      <c r="Y64" s="89"/>
      <c r="Z64" s="89"/>
      <c r="AA64" s="89"/>
      <c r="AB64" s="89"/>
      <c r="AC64" s="89"/>
      <c r="AD64" s="89"/>
      <c r="AE64" s="89"/>
      <c r="AF64" s="89"/>
      <c r="AG64" s="89"/>
      <c r="AH64" s="89"/>
    </row>
    <row r="65" spans="1:29" ht="15" thickBot="1">
      <c r="A65" s="143"/>
      <c r="B65" s="91"/>
      <c r="C65" s="92"/>
      <c r="D65" s="73" t="s">
        <v>60</v>
      </c>
      <c r="E65" s="44">
        <v>0</v>
      </c>
      <c r="F65" s="16">
        <f t="shared" si="6"/>
        <v>0</v>
      </c>
      <c r="G65" s="99"/>
      <c r="H65" s="102"/>
      <c r="I65" s="102"/>
      <c r="J65" s="105"/>
      <c r="K65" s="6"/>
      <c r="L65" s="6"/>
      <c r="N65" s="7" t="s">
        <v>20</v>
      </c>
      <c r="O65" s="7" t="s">
        <v>16</v>
      </c>
      <c r="AC65" s="8"/>
    </row>
    <row r="66" spans="1:29" ht="13.5" thickBot="1">
      <c r="A66" s="143"/>
      <c r="B66" s="93"/>
      <c r="C66" s="92"/>
      <c r="D66" s="73" t="s">
        <v>61</v>
      </c>
      <c r="E66" s="44">
        <v>0</v>
      </c>
      <c r="F66" s="16">
        <f t="shared" si="6"/>
        <v>0</v>
      </c>
      <c r="G66" s="99"/>
      <c r="H66" s="102"/>
      <c r="I66" s="102"/>
      <c r="J66" s="105"/>
      <c r="K66" s="6"/>
      <c r="L66" s="6"/>
      <c r="AC66" s="8"/>
    </row>
    <row r="67" spans="1:29" ht="13.5" thickBot="1">
      <c r="A67" s="143"/>
      <c r="B67" s="93"/>
      <c r="C67" s="92"/>
      <c r="D67" s="74" t="s">
        <v>62</v>
      </c>
      <c r="E67" s="44">
        <v>0</v>
      </c>
      <c r="F67" s="16">
        <f t="shared" si="6"/>
        <v>0</v>
      </c>
      <c r="G67" s="99"/>
      <c r="H67" s="102"/>
      <c r="I67" s="102"/>
      <c r="J67" s="105"/>
      <c r="K67" s="6"/>
      <c r="L67" s="6"/>
    </row>
    <row r="68" spans="1:29" ht="13.5" thickBot="1">
      <c r="A68" s="143"/>
      <c r="B68" s="93"/>
      <c r="C68" s="92"/>
      <c r="D68" s="75" t="s">
        <v>63</v>
      </c>
      <c r="E68" s="44">
        <v>0</v>
      </c>
      <c r="F68" s="16">
        <f t="shared" si="6"/>
        <v>0</v>
      </c>
      <c r="G68" s="99"/>
      <c r="H68" s="102"/>
      <c r="I68" s="102"/>
      <c r="J68" s="105"/>
      <c r="K68" s="6"/>
      <c r="L68" s="6"/>
    </row>
    <row r="69" spans="1:29" ht="13.5" thickBot="1">
      <c r="A69" s="143"/>
      <c r="B69" s="93"/>
      <c r="C69" s="92"/>
      <c r="D69" s="75" t="s">
        <v>64</v>
      </c>
      <c r="E69" s="44">
        <v>0</v>
      </c>
      <c r="F69" s="16">
        <f t="shared" si="6"/>
        <v>0</v>
      </c>
      <c r="G69" s="99"/>
      <c r="H69" s="102"/>
      <c r="I69" s="102"/>
      <c r="J69" s="105"/>
      <c r="K69" s="6"/>
      <c r="L69" s="6"/>
    </row>
    <row r="70" spans="1:29">
      <c r="A70" s="143"/>
      <c r="B70" s="93"/>
      <c r="C70" s="92"/>
      <c r="D70" s="73" t="s">
        <v>65</v>
      </c>
      <c r="E70" s="44">
        <v>0</v>
      </c>
      <c r="F70" s="16">
        <f t="shared" si="6"/>
        <v>0</v>
      </c>
      <c r="G70" s="99"/>
      <c r="H70" s="102"/>
      <c r="I70" s="102"/>
      <c r="J70" s="105"/>
      <c r="K70" s="6"/>
      <c r="L70" s="6"/>
    </row>
    <row r="71" spans="1:29" ht="13.5" thickBot="1">
      <c r="A71" s="143"/>
      <c r="B71" s="94"/>
      <c r="C71" s="95"/>
      <c r="D71" s="12"/>
      <c r="E71" s="14"/>
      <c r="F71" s="13">
        <f>SUM(F63:F70)</f>
        <v>0</v>
      </c>
      <c r="G71" s="100"/>
      <c r="H71" s="103"/>
      <c r="I71" s="103"/>
      <c r="J71" s="106"/>
      <c r="K71" s="6"/>
      <c r="L71" s="6"/>
    </row>
    <row r="72" spans="1:29" ht="13.5" thickBot="1">
      <c r="A72" s="142">
        <v>8</v>
      </c>
      <c r="B72" s="146" t="s">
        <v>55</v>
      </c>
      <c r="C72" s="147"/>
      <c r="D72" s="71" t="s">
        <v>58</v>
      </c>
      <c r="E72" s="43">
        <v>0</v>
      </c>
      <c r="F72" s="16">
        <f>IF(E72&gt;0,1,0)</f>
        <v>0</v>
      </c>
      <c r="G72" s="98">
        <f>IF(F80=0,1,F80)</f>
        <v>1</v>
      </c>
      <c r="H72" s="101">
        <f>(E72*F72+E73*F73+E74*F74+E75*F75+E76*F76+E77*F77+E78*F78+E79*F79)/G72</f>
        <v>0</v>
      </c>
      <c r="I72" s="101" t="e">
        <f>IF(H72/$O$26*100-100=-100,0,H72/$O$26*100-100)</f>
        <v>#DIV/0!</v>
      </c>
      <c r="J72" s="104">
        <f>IF(H72=0,0,100-ABS(I72))</f>
        <v>0</v>
      </c>
      <c r="K72" s="6"/>
      <c r="L72" s="6"/>
    </row>
    <row r="73" spans="1:29" ht="13.5" thickBot="1">
      <c r="A73" s="143"/>
      <c r="B73" s="148"/>
      <c r="C73" s="149"/>
      <c r="D73" s="72" t="s">
        <v>59</v>
      </c>
      <c r="E73" s="44">
        <v>0</v>
      </c>
      <c r="F73" s="16">
        <f t="shared" ref="F73:F79" si="7">IF(E73&gt;0,1,0)</f>
        <v>0</v>
      </c>
      <c r="G73" s="99"/>
      <c r="H73" s="102"/>
      <c r="I73" s="102"/>
      <c r="J73" s="105"/>
      <c r="K73" s="6"/>
      <c r="L73" s="6"/>
    </row>
    <row r="74" spans="1:29" ht="13.5" thickBot="1">
      <c r="A74" s="143"/>
      <c r="B74" s="107" t="s">
        <v>7</v>
      </c>
      <c r="C74" s="145"/>
      <c r="D74" s="73" t="s">
        <v>60</v>
      </c>
      <c r="E74" s="44">
        <v>0</v>
      </c>
      <c r="F74" s="16">
        <f t="shared" si="7"/>
        <v>0</v>
      </c>
      <c r="G74" s="99"/>
      <c r="H74" s="102"/>
      <c r="I74" s="102"/>
      <c r="J74" s="105"/>
      <c r="K74" s="6"/>
      <c r="L74" s="6"/>
    </row>
    <row r="75" spans="1:29" ht="13.5" thickBot="1">
      <c r="A75" s="143"/>
      <c r="B75" s="91"/>
      <c r="C75" s="179"/>
      <c r="D75" s="73" t="s">
        <v>61</v>
      </c>
      <c r="E75" s="44">
        <v>0</v>
      </c>
      <c r="F75" s="16">
        <f t="shared" si="7"/>
        <v>0</v>
      </c>
      <c r="G75" s="99"/>
      <c r="H75" s="102"/>
      <c r="I75" s="102"/>
      <c r="J75" s="105"/>
      <c r="K75" s="6"/>
      <c r="L75" s="6"/>
    </row>
    <row r="76" spans="1:29" ht="13.5" thickBot="1">
      <c r="A76" s="143"/>
      <c r="B76" s="178"/>
      <c r="C76" s="179"/>
      <c r="D76" s="74" t="s">
        <v>62</v>
      </c>
      <c r="E76" s="44">
        <v>0</v>
      </c>
      <c r="F76" s="16">
        <f t="shared" si="7"/>
        <v>0</v>
      </c>
      <c r="G76" s="99"/>
      <c r="H76" s="102"/>
      <c r="I76" s="102"/>
      <c r="J76" s="105"/>
      <c r="K76" s="6"/>
      <c r="L76" s="6"/>
    </row>
    <row r="77" spans="1:29" ht="13.5" thickBot="1">
      <c r="A77" s="143"/>
      <c r="B77" s="178"/>
      <c r="C77" s="179"/>
      <c r="D77" s="75" t="s">
        <v>63</v>
      </c>
      <c r="E77" s="44">
        <v>0</v>
      </c>
      <c r="F77" s="16">
        <f t="shared" si="7"/>
        <v>0</v>
      </c>
      <c r="G77" s="99"/>
      <c r="H77" s="102"/>
      <c r="I77" s="102"/>
      <c r="J77" s="105"/>
      <c r="K77" s="6"/>
      <c r="L77" s="6"/>
    </row>
    <row r="78" spans="1:29" ht="13.5" thickBot="1">
      <c r="A78" s="143"/>
      <c r="B78" s="178"/>
      <c r="C78" s="179"/>
      <c r="D78" s="75" t="s">
        <v>64</v>
      </c>
      <c r="E78" s="44">
        <v>0</v>
      </c>
      <c r="F78" s="16">
        <f t="shared" si="7"/>
        <v>0</v>
      </c>
      <c r="G78" s="99"/>
      <c r="H78" s="102"/>
      <c r="I78" s="102"/>
      <c r="J78" s="105"/>
      <c r="K78" s="6"/>
      <c r="L78" s="6"/>
    </row>
    <row r="79" spans="1:29">
      <c r="A79" s="143"/>
      <c r="B79" s="178"/>
      <c r="C79" s="179"/>
      <c r="D79" s="73" t="s">
        <v>65</v>
      </c>
      <c r="E79" s="44">
        <v>0</v>
      </c>
      <c r="F79" s="16">
        <f t="shared" si="7"/>
        <v>0</v>
      </c>
      <c r="G79" s="99"/>
      <c r="H79" s="102"/>
      <c r="I79" s="102"/>
      <c r="J79" s="105"/>
      <c r="K79" s="6"/>
      <c r="L79" s="6"/>
    </row>
    <row r="80" spans="1:29" ht="13.5" thickBot="1">
      <c r="A80" s="144"/>
      <c r="B80" s="180"/>
      <c r="C80" s="181"/>
      <c r="D80" s="32"/>
      <c r="E80" s="14"/>
      <c r="F80" s="13">
        <f>SUM(F72:F79)</f>
        <v>0</v>
      </c>
      <c r="G80" s="100"/>
      <c r="H80" s="103"/>
      <c r="I80" s="103"/>
      <c r="J80" s="106"/>
      <c r="K80" s="6"/>
      <c r="L80" s="6"/>
    </row>
    <row r="81" spans="1:12" ht="13.5" thickBot="1">
      <c r="A81" s="138">
        <v>9</v>
      </c>
      <c r="B81" s="87" t="s">
        <v>56</v>
      </c>
      <c r="C81" s="88"/>
      <c r="D81" s="71" t="s">
        <v>58</v>
      </c>
      <c r="E81" s="43">
        <v>0</v>
      </c>
      <c r="F81" s="16">
        <f>IF(E81&gt;0,1,0)</f>
        <v>0</v>
      </c>
      <c r="G81" s="98">
        <f>IF(F89=0,1,F89)</f>
        <v>1</v>
      </c>
      <c r="H81" s="101">
        <f>(E81*F81+E82*F82+E83*F83+E84*F84+E85*F85+E86*F86+E87*F87+E88*F88)/G81</f>
        <v>0</v>
      </c>
      <c r="I81" s="101" t="e">
        <f>IF(H81/$O$26*100-100=-100,0,H81/$O$26*100-100)</f>
        <v>#DIV/0!</v>
      </c>
      <c r="J81" s="104">
        <f>IF(H81=0,0,100-ABS(I81))</f>
        <v>0</v>
      </c>
      <c r="K81" s="6"/>
      <c r="L81" s="6"/>
    </row>
    <row r="82" spans="1:12" ht="13.5" thickBot="1">
      <c r="A82" s="139"/>
      <c r="B82" s="116" t="s">
        <v>7</v>
      </c>
      <c r="C82" s="141"/>
      <c r="D82" s="72" t="s">
        <v>59</v>
      </c>
      <c r="E82" s="44">
        <v>0</v>
      </c>
      <c r="F82" s="16">
        <f t="shared" ref="F82:F88" si="8">IF(E82&gt;0,1,0)</f>
        <v>0</v>
      </c>
      <c r="G82" s="99"/>
      <c r="H82" s="102"/>
      <c r="I82" s="102"/>
      <c r="J82" s="105"/>
      <c r="K82" s="6"/>
      <c r="L82" s="6"/>
    </row>
    <row r="83" spans="1:12" ht="13.5" thickBot="1">
      <c r="A83" s="139"/>
      <c r="B83" s="91"/>
      <c r="C83" s="92"/>
      <c r="D83" s="73" t="s">
        <v>60</v>
      </c>
      <c r="E83" s="44">
        <v>0</v>
      </c>
      <c r="F83" s="16">
        <f t="shared" si="8"/>
        <v>0</v>
      </c>
      <c r="G83" s="99"/>
      <c r="H83" s="102"/>
      <c r="I83" s="102"/>
      <c r="J83" s="105"/>
      <c r="K83" s="6"/>
      <c r="L83" s="6"/>
    </row>
    <row r="84" spans="1:12" ht="13.5" thickBot="1">
      <c r="A84" s="139"/>
      <c r="B84" s="93"/>
      <c r="C84" s="92"/>
      <c r="D84" s="73" t="s">
        <v>61</v>
      </c>
      <c r="E84" s="44">
        <v>0</v>
      </c>
      <c r="F84" s="16">
        <f t="shared" si="8"/>
        <v>0</v>
      </c>
      <c r="G84" s="99"/>
      <c r="H84" s="102"/>
      <c r="I84" s="102"/>
      <c r="J84" s="105"/>
      <c r="K84" s="6"/>
      <c r="L84" s="6"/>
    </row>
    <row r="85" spans="1:12" ht="13.5" thickBot="1">
      <c r="A85" s="139"/>
      <c r="B85" s="93"/>
      <c r="C85" s="92"/>
      <c r="D85" s="74" t="s">
        <v>62</v>
      </c>
      <c r="E85" s="44">
        <v>0</v>
      </c>
      <c r="F85" s="16">
        <f t="shared" si="8"/>
        <v>0</v>
      </c>
      <c r="G85" s="99"/>
      <c r="H85" s="102"/>
      <c r="I85" s="102"/>
      <c r="J85" s="105"/>
      <c r="K85" s="6"/>
      <c r="L85" s="6"/>
    </row>
    <row r="86" spans="1:12" ht="13.5" thickBot="1">
      <c r="A86" s="139"/>
      <c r="B86" s="93"/>
      <c r="C86" s="92"/>
      <c r="D86" s="75" t="s">
        <v>63</v>
      </c>
      <c r="E86" s="44">
        <v>0</v>
      </c>
      <c r="F86" s="16">
        <f t="shared" si="8"/>
        <v>0</v>
      </c>
      <c r="G86" s="99"/>
      <c r="H86" s="102"/>
      <c r="I86" s="102"/>
      <c r="J86" s="105"/>
      <c r="K86" s="6"/>
      <c r="L86" s="6"/>
    </row>
    <row r="87" spans="1:12" ht="13.5" thickBot="1">
      <c r="A87" s="139"/>
      <c r="B87" s="93"/>
      <c r="C87" s="92"/>
      <c r="D87" s="75" t="s">
        <v>64</v>
      </c>
      <c r="E87" s="44">
        <v>0</v>
      </c>
      <c r="F87" s="16">
        <f t="shared" si="8"/>
        <v>0</v>
      </c>
      <c r="G87" s="99"/>
      <c r="H87" s="102"/>
      <c r="I87" s="102"/>
      <c r="J87" s="105"/>
      <c r="K87" s="6"/>
      <c r="L87" s="6"/>
    </row>
    <row r="88" spans="1:12">
      <c r="A88" s="139"/>
      <c r="B88" s="93"/>
      <c r="C88" s="92"/>
      <c r="D88" s="73" t="s">
        <v>65</v>
      </c>
      <c r="E88" s="44">
        <v>0</v>
      </c>
      <c r="F88" s="16">
        <f t="shared" si="8"/>
        <v>0</v>
      </c>
      <c r="G88" s="99"/>
      <c r="H88" s="102"/>
      <c r="I88" s="102"/>
      <c r="J88" s="105"/>
      <c r="K88" s="6"/>
      <c r="L88" s="6"/>
    </row>
    <row r="89" spans="1:12" ht="13.5" thickBot="1">
      <c r="A89" s="140"/>
      <c r="B89" s="94"/>
      <c r="C89" s="95"/>
      <c r="D89" s="12"/>
      <c r="E89" s="14"/>
      <c r="F89" s="13">
        <f>SUM(F81:F88)</f>
        <v>0</v>
      </c>
      <c r="G89" s="100"/>
      <c r="H89" s="103"/>
      <c r="I89" s="103"/>
      <c r="J89" s="106"/>
      <c r="K89" s="6"/>
      <c r="L89" s="6"/>
    </row>
    <row r="90" spans="1:12" ht="13.5" thickBot="1">
      <c r="A90" s="142">
        <v>10</v>
      </c>
      <c r="B90" s="87" t="s">
        <v>57</v>
      </c>
      <c r="C90" s="88"/>
      <c r="D90" s="71" t="s">
        <v>58</v>
      </c>
      <c r="E90" s="43">
        <v>0</v>
      </c>
      <c r="F90" s="16">
        <f>IF(E90&gt;0,1,0)</f>
        <v>0</v>
      </c>
      <c r="G90" s="98">
        <f>IF(F98=0,1,F98)</f>
        <v>1</v>
      </c>
      <c r="H90" s="101">
        <f>(E90*F90+E91*F91+E92*F92+E93*F93+E94*F94+E95*F95+E96*F96+E97*F97)/G90</f>
        <v>0</v>
      </c>
      <c r="I90" s="101" t="e">
        <f>IF(H90/$O$26*100-100=-100,0,H90/$O$26*100-100)</f>
        <v>#DIV/0!</v>
      </c>
      <c r="J90" s="104">
        <f>IF(H90=0,0,100-ABS(I90))</f>
        <v>0</v>
      </c>
      <c r="K90" s="6"/>
      <c r="L90" s="6"/>
    </row>
    <row r="91" spans="1:12" ht="13.5" thickBot="1">
      <c r="A91" s="143"/>
      <c r="B91" s="116" t="s">
        <v>7</v>
      </c>
      <c r="C91" s="117"/>
      <c r="D91" s="72" t="s">
        <v>59</v>
      </c>
      <c r="E91" s="44">
        <v>0</v>
      </c>
      <c r="F91" s="16">
        <f t="shared" ref="F91:F97" si="9">IF(E91&gt;0,1,0)</f>
        <v>0</v>
      </c>
      <c r="G91" s="99"/>
      <c r="H91" s="102"/>
      <c r="I91" s="102"/>
      <c r="J91" s="105"/>
      <c r="K91" s="6"/>
      <c r="L91" s="6"/>
    </row>
    <row r="92" spans="1:12" ht="13.5" thickBot="1">
      <c r="A92" s="143"/>
      <c r="B92" s="91"/>
      <c r="C92" s="92"/>
      <c r="D92" s="73" t="s">
        <v>60</v>
      </c>
      <c r="E92" s="44">
        <v>0</v>
      </c>
      <c r="F92" s="16">
        <f t="shared" si="9"/>
        <v>0</v>
      </c>
      <c r="G92" s="99"/>
      <c r="H92" s="102"/>
      <c r="I92" s="102"/>
      <c r="J92" s="105"/>
      <c r="K92" s="6"/>
      <c r="L92" s="6"/>
    </row>
    <row r="93" spans="1:12" ht="13.5" thickBot="1">
      <c r="A93" s="143"/>
      <c r="B93" s="93"/>
      <c r="C93" s="92"/>
      <c r="D93" s="73" t="s">
        <v>61</v>
      </c>
      <c r="E93" s="44">
        <v>0</v>
      </c>
      <c r="F93" s="16">
        <f t="shared" si="9"/>
        <v>0</v>
      </c>
      <c r="G93" s="99"/>
      <c r="H93" s="102"/>
      <c r="I93" s="102"/>
      <c r="J93" s="105"/>
      <c r="K93" s="6"/>
      <c r="L93" s="6"/>
    </row>
    <row r="94" spans="1:12" ht="13.5" thickBot="1">
      <c r="A94" s="143"/>
      <c r="B94" s="93"/>
      <c r="C94" s="92"/>
      <c r="D94" s="74" t="s">
        <v>62</v>
      </c>
      <c r="E94" s="44">
        <v>0</v>
      </c>
      <c r="F94" s="16">
        <f t="shared" si="9"/>
        <v>0</v>
      </c>
      <c r="G94" s="99"/>
      <c r="H94" s="102"/>
      <c r="I94" s="102"/>
      <c r="J94" s="105"/>
      <c r="K94" s="6"/>
      <c r="L94" s="6"/>
    </row>
    <row r="95" spans="1:12" ht="13.5" thickBot="1">
      <c r="A95" s="143"/>
      <c r="B95" s="93"/>
      <c r="C95" s="92"/>
      <c r="D95" s="75" t="s">
        <v>63</v>
      </c>
      <c r="E95" s="44">
        <v>0</v>
      </c>
      <c r="F95" s="16">
        <f t="shared" si="9"/>
        <v>0</v>
      </c>
      <c r="G95" s="99"/>
      <c r="H95" s="102"/>
      <c r="I95" s="102"/>
      <c r="J95" s="105"/>
      <c r="K95" s="6"/>
      <c r="L95" s="6"/>
    </row>
    <row r="96" spans="1:12" ht="13.5" thickBot="1">
      <c r="A96" s="143"/>
      <c r="B96" s="93"/>
      <c r="C96" s="92"/>
      <c r="D96" s="75" t="s">
        <v>64</v>
      </c>
      <c r="E96" s="44">
        <v>0</v>
      </c>
      <c r="F96" s="16">
        <f t="shared" si="9"/>
        <v>0</v>
      </c>
      <c r="G96" s="99"/>
      <c r="H96" s="102"/>
      <c r="I96" s="102"/>
      <c r="J96" s="105"/>
      <c r="K96" s="6"/>
      <c r="L96" s="6"/>
    </row>
    <row r="97" spans="1:12">
      <c r="A97" s="143"/>
      <c r="B97" s="93"/>
      <c r="C97" s="92"/>
      <c r="D97" s="73" t="s">
        <v>65</v>
      </c>
      <c r="E97" s="44">
        <v>0</v>
      </c>
      <c r="F97" s="16">
        <f t="shared" si="9"/>
        <v>0</v>
      </c>
      <c r="G97" s="99"/>
      <c r="H97" s="102"/>
      <c r="I97" s="102"/>
      <c r="J97" s="105"/>
      <c r="K97" s="6"/>
      <c r="L97" s="6"/>
    </row>
    <row r="98" spans="1:12" ht="13.5" thickBot="1">
      <c r="A98" s="144"/>
      <c r="B98" s="94"/>
      <c r="C98" s="95"/>
      <c r="D98" s="12"/>
      <c r="E98" s="14"/>
      <c r="F98" s="13">
        <f>SUM(F90:F97)</f>
        <v>0</v>
      </c>
      <c r="G98" s="100"/>
      <c r="H98" s="103"/>
      <c r="I98" s="103"/>
      <c r="J98" s="106"/>
      <c r="K98" s="6"/>
      <c r="L98" s="6"/>
    </row>
    <row r="99" spans="1:12" ht="13.5" thickBot="1">
      <c r="A99" s="84">
        <v>11</v>
      </c>
      <c r="B99" s="87" t="s">
        <v>66</v>
      </c>
      <c r="C99" s="88"/>
      <c r="D99" s="71" t="s">
        <v>58</v>
      </c>
      <c r="E99" s="43">
        <v>0</v>
      </c>
      <c r="F99" s="16">
        <f>IF(E99&gt;0,1,0)</f>
        <v>0</v>
      </c>
      <c r="G99" s="98">
        <f>IF(F107=0,1,F107)</f>
        <v>1</v>
      </c>
      <c r="H99" s="101">
        <f>(E99*F99+E100*F100+E101*F101+E102*F102+E103*F103+E104*F104+E105*F105+E106*F106)/G99</f>
        <v>0</v>
      </c>
      <c r="I99" s="101" t="e">
        <f>IF(H99/$O$26*100-100=-100,0,H99/$O$26*100-100)</f>
        <v>#DIV/0!</v>
      </c>
      <c r="J99" s="104">
        <f>IF(H99=0,0,100-ABS(I99))</f>
        <v>0</v>
      </c>
      <c r="K99" s="6"/>
      <c r="L99" s="6"/>
    </row>
    <row r="100" spans="1:12" ht="13.5" thickBot="1">
      <c r="A100" s="85"/>
      <c r="B100" s="173" t="s">
        <v>7</v>
      </c>
      <c r="C100" s="174"/>
      <c r="D100" s="72" t="s">
        <v>59</v>
      </c>
      <c r="E100" s="44">
        <v>0</v>
      </c>
      <c r="F100" s="16">
        <f t="shared" ref="F100:F106" si="10">IF(E100&gt;0,1,0)</f>
        <v>0</v>
      </c>
      <c r="G100" s="99"/>
      <c r="H100" s="102"/>
      <c r="I100" s="102"/>
      <c r="J100" s="105"/>
      <c r="K100" s="6"/>
      <c r="L100" s="6"/>
    </row>
    <row r="101" spans="1:12" ht="13.5" thickBot="1">
      <c r="A101" s="85"/>
      <c r="B101" s="91"/>
      <c r="C101" s="92"/>
      <c r="D101" s="73" t="s">
        <v>60</v>
      </c>
      <c r="E101" s="44">
        <v>0</v>
      </c>
      <c r="F101" s="16">
        <f t="shared" si="10"/>
        <v>0</v>
      </c>
      <c r="G101" s="99"/>
      <c r="H101" s="102"/>
      <c r="I101" s="102"/>
      <c r="J101" s="105"/>
      <c r="K101" s="6"/>
      <c r="L101" s="6"/>
    </row>
    <row r="102" spans="1:12" ht="13.5" thickBot="1">
      <c r="A102" s="85"/>
      <c r="B102" s="93"/>
      <c r="C102" s="92"/>
      <c r="D102" s="73" t="s">
        <v>61</v>
      </c>
      <c r="E102" s="44">
        <v>0</v>
      </c>
      <c r="F102" s="16">
        <f t="shared" si="10"/>
        <v>0</v>
      </c>
      <c r="G102" s="99"/>
      <c r="H102" s="102"/>
      <c r="I102" s="102"/>
      <c r="J102" s="105"/>
      <c r="K102" s="6"/>
      <c r="L102" s="6"/>
    </row>
    <row r="103" spans="1:12" ht="13.5" thickBot="1">
      <c r="A103" s="85"/>
      <c r="B103" s="93"/>
      <c r="C103" s="92"/>
      <c r="D103" s="74" t="s">
        <v>62</v>
      </c>
      <c r="E103" s="44">
        <v>0</v>
      </c>
      <c r="F103" s="16">
        <f t="shared" si="10"/>
        <v>0</v>
      </c>
      <c r="G103" s="99"/>
      <c r="H103" s="102"/>
      <c r="I103" s="102"/>
      <c r="J103" s="105"/>
      <c r="K103" s="6"/>
      <c r="L103" s="6"/>
    </row>
    <row r="104" spans="1:12" ht="13.5" thickBot="1">
      <c r="A104" s="85"/>
      <c r="B104" s="93"/>
      <c r="C104" s="92"/>
      <c r="D104" s="75" t="s">
        <v>63</v>
      </c>
      <c r="E104" s="44">
        <v>0</v>
      </c>
      <c r="F104" s="16">
        <f t="shared" si="10"/>
        <v>0</v>
      </c>
      <c r="G104" s="99"/>
      <c r="H104" s="102"/>
      <c r="I104" s="102"/>
      <c r="J104" s="105"/>
      <c r="K104" s="6"/>
      <c r="L104" s="6"/>
    </row>
    <row r="105" spans="1:12" ht="13.5" thickBot="1">
      <c r="A105" s="85"/>
      <c r="B105" s="93"/>
      <c r="C105" s="92"/>
      <c r="D105" s="75" t="s">
        <v>64</v>
      </c>
      <c r="E105" s="44">
        <v>0</v>
      </c>
      <c r="F105" s="16">
        <f t="shared" si="10"/>
        <v>0</v>
      </c>
      <c r="G105" s="99"/>
      <c r="H105" s="102"/>
      <c r="I105" s="102"/>
      <c r="J105" s="105"/>
      <c r="K105" s="6"/>
      <c r="L105" s="6"/>
    </row>
    <row r="106" spans="1:12">
      <c r="A106" s="85"/>
      <c r="B106" s="93"/>
      <c r="C106" s="92"/>
      <c r="D106" s="73" t="s">
        <v>65</v>
      </c>
      <c r="E106" s="44">
        <v>0</v>
      </c>
      <c r="F106" s="16">
        <f t="shared" si="10"/>
        <v>0</v>
      </c>
      <c r="G106" s="99"/>
      <c r="H106" s="102"/>
      <c r="I106" s="102"/>
      <c r="J106" s="105"/>
      <c r="K106" s="6"/>
      <c r="L106" s="6"/>
    </row>
    <row r="107" spans="1:12" ht="13.5" thickBot="1">
      <c r="A107" s="86"/>
      <c r="B107" s="94"/>
      <c r="C107" s="95"/>
      <c r="D107" s="12"/>
      <c r="E107" s="14"/>
      <c r="F107" s="13">
        <f>SUM(F99:F106)</f>
        <v>0</v>
      </c>
      <c r="G107" s="100"/>
      <c r="H107" s="103"/>
      <c r="I107" s="103"/>
      <c r="J107" s="106"/>
      <c r="K107" s="6"/>
      <c r="L107" s="6"/>
    </row>
    <row r="108" spans="1:12" ht="13.5" thickBot="1">
      <c r="A108" s="84">
        <v>12</v>
      </c>
      <c r="B108" s="112" t="s">
        <v>67</v>
      </c>
      <c r="C108" s="113"/>
      <c r="D108" s="71" t="s">
        <v>58</v>
      </c>
      <c r="E108" s="43">
        <v>0</v>
      </c>
      <c r="F108" s="16">
        <f>IF(E108&gt;0,1,0)</f>
        <v>0</v>
      </c>
      <c r="G108" s="98">
        <f>IF(F116=0,1,F116)</f>
        <v>1</v>
      </c>
      <c r="H108" s="101">
        <f>(E108*F108+E109*F109+E110*F110+E111*F111+E112*F112+E113*F113+E114*F114+E115*F115)/G108</f>
        <v>0</v>
      </c>
      <c r="I108" s="101" t="e">
        <f>IF(H108/$O$26*100-100=-100,0,H108/$O$26*100-100)</f>
        <v>#DIV/0!</v>
      </c>
      <c r="J108" s="104">
        <f>IF(H108=0,0,100-ABS(I108))</f>
        <v>0</v>
      </c>
    </row>
    <row r="109" spans="1:12" ht="13.5" thickBot="1">
      <c r="A109" s="85"/>
      <c r="B109" s="114"/>
      <c r="C109" s="115"/>
      <c r="D109" s="72" t="s">
        <v>59</v>
      </c>
      <c r="E109" s="44">
        <v>0</v>
      </c>
      <c r="F109" s="16">
        <f t="shared" ref="F109:F115" si="11">IF(E109&gt;0,1,0)</f>
        <v>0</v>
      </c>
      <c r="G109" s="99"/>
      <c r="H109" s="102"/>
      <c r="I109" s="102"/>
      <c r="J109" s="105"/>
    </row>
    <row r="110" spans="1:12" ht="13.5" customHeight="1" thickBot="1">
      <c r="A110" s="85"/>
      <c r="B110" s="107" t="s">
        <v>7</v>
      </c>
      <c r="C110" s="108"/>
      <c r="D110" s="73" t="s">
        <v>60</v>
      </c>
      <c r="E110" s="44">
        <v>0</v>
      </c>
      <c r="F110" s="16">
        <f t="shared" si="11"/>
        <v>0</v>
      </c>
      <c r="G110" s="99"/>
      <c r="H110" s="102"/>
      <c r="I110" s="102"/>
      <c r="J110" s="105"/>
    </row>
    <row r="111" spans="1:12" ht="13.5" thickBot="1">
      <c r="A111" s="85"/>
      <c r="B111" s="91"/>
      <c r="C111" s="109"/>
      <c r="D111" s="73" t="s">
        <v>61</v>
      </c>
      <c r="E111" s="44">
        <v>0</v>
      </c>
      <c r="F111" s="16">
        <f t="shared" si="11"/>
        <v>0</v>
      </c>
      <c r="G111" s="99"/>
      <c r="H111" s="102"/>
      <c r="I111" s="102"/>
      <c r="J111" s="105"/>
    </row>
    <row r="112" spans="1:12" ht="13.5" thickBot="1">
      <c r="A112" s="85"/>
      <c r="B112" s="91"/>
      <c r="C112" s="109"/>
      <c r="D112" s="74" t="s">
        <v>62</v>
      </c>
      <c r="E112" s="44">
        <v>0</v>
      </c>
      <c r="F112" s="16">
        <f t="shared" si="11"/>
        <v>0</v>
      </c>
      <c r="G112" s="99"/>
      <c r="H112" s="102"/>
      <c r="I112" s="102"/>
      <c r="J112" s="105"/>
    </row>
    <row r="113" spans="1:10" ht="13.5" thickBot="1">
      <c r="A113" s="85"/>
      <c r="B113" s="91"/>
      <c r="C113" s="109"/>
      <c r="D113" s="75" t="s">
        <v>63</v>
      </c>
      <c r="E113" s="44">
        <v>0</v>
      </c>
      <c r="F113" s="16">
        <f t="shared" si="11"/>
        <v>0</v>
      </c>
      <c r="G113" s="99"/>
      <c r="H113" s="102"/>
      <c r="I113" s="102"/>
      <c r="J113" s="105"/>
    </row>
    <row r="114" spans="1:10" ht="13.5" thickBot="1">
      <c r="A114" s="85"/>
      <c r="B114" s="91"/>
      <c r="C114" s="109"/>
      <c r="D114" s="75" t="s">
        <v>64</v>
      </c>
      <c r="E114" s="44">
        <v>0</v>
      </c>
      <c r="F114" s="16">
        <f t="shared" si="11"/>
        <v>0</v>
      </c>
      <c r="G114" s="99"/>
      <c r="H114" s="102"/>
      <c r="I114" s="102"/>
      <c r="J114" s="105"/>
    </row>
    <row r="115" spans="1:10">
      <c r="A115" s="85"/>
      <c r="B115" s="91"/>
      <c r="C115" s="109"/>
      <c r="D115" s="73" t="s">
        <v>65</v>
      </c>
      <c r="E115" s="44">
        <v>0</v>
      </c>
      <c r="F115" s="16">
        <f t="shared" si="11"/>
        <v>0</v>
      </c>
      <c r="G115" s="99"/>
      <c r="H115" s="102"/>
      <c r="I115" s="102"/>
      <c r="J115" s="105"/>
    </row>
    <row r="116" spans="1:10" ht="13.5" thickBot="1">
      <c r="A116" s="86"/>
      <c r="B116" s="110"/>
      <c r="C116" s="111"/>
      <c r="D116" s="12"/>
      <c r="E116" s="14"/>
      <c r="F116" s="13">
        <f>SUM(F108:F115)</f>
        <v>0</v>
      </c>
      <c r="G116" s="100"/>
      <c r="H116" s="103"/>
      <c r="I116" s="103"/>
      <c r="J116" s="106"/>
    </row>
    <row r="117" spans="1:10" ht="13.5" thickBot="1">
      <c r="A117" s="84">
        <v>13</v>
      </c>
      <c r="B117" s="112" t="s">
        <v>68</v>
      </c>
      <c r="C117" s="113"/>
      <c r="D117" s="71" t="s">
        <v>58</v>
      </c>
      <c r="E117" s="43">
        <v>0</v>
      </c>
      <c r="F117" s="16">
        <f>IF(E117&gt;0,1,0)</f>
        <v>0</v>
      </c>
      <c r="G117" s="98">
        <f>IF(F125=0,1,F125)</f>
        <v>1</v>
      </c>
      <c r="H117" s="101">
        <f>(E117*F117+E118*F118+E119*F119+E120*F120+E121*F121+E122*F122+E123*F123+E124*F124)/G117</f>
        <v>0</v>
      </c>
      <c r="I117" s="101" t="e">
        <f>IF(H117/$O$26*100-100=-100,0,H117/$O$26*100-100)</f>
        <v>#DIV/0!</v>
      </c>
      <c r="J117" s="104">
        <f>IF(H117=0,0,100-ABS(I117))</f>
        <v>0</v>
      </c>
    </row>
    <row r="118" spans="1:10" ht="13.5" thickBot="1">
      <c r="A118" s="85"/>
      <c r="B118" s="114"/>
      <c r="C118" s="115"/>
      <c r="D118" s="72" t="s">
        <v>59</v>
      </c>
      <c r="E118" s="44">
        <v>0</v>
      </c>
      <c r="F118" s="16">
        <f t="shared" ref="F118:F124" si="12">IF(E118&gt;0,1,0)</f>
        <v>0</v>
      </c>
      <c r="G118" s="99"/>
      <c r="H118" s="102"/>
      <c r="I118" s="102"/>
      <c r="J118" s="105"/>
    </row>
    <row r="119" spans="1:10" ht="13.5" thickBot="1">
      <c r="A119" s="85"/>
      <c r="B119" s="116" t="s">
        <v>7</v>
      </c>
      <c r="C119" s="117"/>
      <c r="D119" s="73" t="s">
        <v>60</v>
      </c>
      <c r="E119" s="44">
        <v>0</v>
      </c>
      <c r="F119" s="16">
        <f t="shared" si="12"/>
        <v>0</v>
      </c>
      <c r="G119" s="99"/>
      <c r="H119" s="102"/>
      <c r="I119" s="102"/>
      <c r="J119" s="105"/>
    </row>
    <row r="120" spans="1:10" ht="13.5" thickBot="1">
      <c r="A120" s="85"/>
      <c r="B120" s="91"/>
      <c r="C120" s="109"/>
      <c r="D120" s="73" t="s">
        <v>61</v>
      </c>
      <c r="E120" s="44">
        <v>0</v>
      </c>
      <c r="F120" s="16">
        <f t="shared" si="12"/>
        <v>0</v>
      </c>
      <c r="G120" s="99"/>
      <c r="H120" s="102"/>
      <c r="I120" s="102"/>
      <c r="J120" s="105"/>
    </row>
    <row r="121" spans="1:10" ht="13.5" thickBot="1">
      <c r="A121" s="85"/>
      <c r="B121" s="91"/>
      <c r="C121" s="109"/>
      <c r="D121" s="74" t="s">
        <v>62</v>
      </c>
      <c r="E121" s="44">
        <v>0</v>
      </c>
      <c r="F121" s="16">
        <f t="shared" si="12"/>
        <v>0</v>
      </c>
      <c r="G121" s="99"/>
      <c r="H121" s="102"/>
      <c r="I121" s="102"/>
      <c r="J121" s="105"/>
    </row>
    <row r="122" spans="1:10" ht="13.5" thickBot="1">
      <c r="A122" s="85"/>
      <c r="B122" s="91"/>
      <c r="C122" s="109"/>
      <c r="D122" s="75" t="s">
        <v>63</v>
      </c>
      <c r="E122" s="44">
        <v>0</v>
      </c>
      <c r="F122" s="16">
        <f t="shared" si="12"/>
        <v>0</v>
      </c>
      <c r="G122" s="99"/>
      <c r="H122" s="102"/>
      <c r="I122" s="102"/>
      <c r="J122" s="105"/>
    </row>
    <row r="123" spans="1:10" ht="13.5" thickBot="1">
      <c r="A123" s="85"/>
      <c r="B123" s="91"/>
      <c r="C123" s="109"/>
      <c r="D123" s="75" t="s">
        <v>64</v>
      </c>
      <c r="E123" s="44">
        <v>0</v>
      </c>
      <c r="F123" s="16">
        <f t="shared" si="12"/>
        <v>0</v>
      </c>
      <c r="G123" s="99"/>
      <c r="H123" s="102"/>
      <c r="I123" s="102"/>
      <c r="J123" s="105"/>
    </row>
    <row r="124" spans="1:10">
      <c r="A124" s="85"/>
      <c r="B124" s="91"/>
      <c r="C124" s="109"/>
      <c r="D124" s="73" t="s">
        <v>65</v>
      </c>
      <c r="E124" s="44">
        <v>0</v>
      </c>
      <c r="F124" s="16">
        <f t="shared" si="12"/>
        <v>0</v>
      </c>
      <c r="G124" s="99"/>
      <c r="H124" s="102"/>
      <c r="I124" s="102"/>
      <c r="J124" s="105"/>
    </row>
    <row r="125" spans="1:10" ht="13.5" thickBot="1">
      <c r="A125" s="86"/>
      <c r="B125" s="110"/>
      <c r="C125" s="111"/>
      <c r="D125" s="12"/>
      <c r="E125" s="14"/>
      <c r="F125" s="13">
        <f>SUM(F117:F124)</f>
        <v>0</v>
      </c>
      <c r="G125" s="100"/>
      <c r="H125" s="103"/>
      <c r="I125" s="103"/>
      <c r="J125" s="106"/>
    </row>
    <row r="126" spans="1:10" ht="13.5" thickBot="1">
      <c r="A126" s="84">
        <v>14</v>
      </c>
      <c r="B126" s="87" t="s">
        <v>69</v>
      </c>
      <c r="C126" s="88"/>
      <c r="D126" s="71" t="s">
        <v>58</v>
      </c>
      <c r="E126" s="43">
        <v>0</v>
      </c>
      <c r="F126" s="16">
        <f>IF(E126&gt;0,1,0)</f>
        <v>0</v>
      </c>
      <c r="G126" s="98">
        <f>IF(F134=0,1,F134)</f>
        <v>1</v>
      </c>
      <c r="H126" s="101">
        <f>(E126*F126+E127*F127+E128*F128+E129*F129+E130*F130+E131*F131+E132*F132+E133*F133)/G126</f>
        <v>0</v>
      </c>
      <c r="I126" s="101" t="e">
        <f>IF(H126/$O$26*100-100=-100,0,H126/$O$26*100-100)</f>
        <v>#DIV/0!</v>
      </c>
      <c r="J126" s="104">
        <f>IF(H126=0,0,100-ABS(I126))</f>
        <v>0</v>
      </c>
    </row>
    <row r="127" spans="1:10" ht="13.5" thickBot="1">
      <c r="A127" s="85"/>
      <c r="B127" s="116" t="s">
        <v>7</v>
      </c>
      <c r="C127" s="117"/>
      <c r="D127" s="72" t="s">
        <v>59</v>
      </c>
      <c r="E127" s="44">
        <v>0</v>
      </c>
      <c r="F127" s="16">
        <f t="shared" ref="F127:F133" si="13">IF(E127&gt;0,1,0)</f>
        <v>0</v>
      </c>
      <c r="G127" s="99"/>
      <c r="H127" s="102"/>
      <c r="I127" s="102"/>
      <c r="J127" s="105"/>
    </row>
    <row r="128" spans="1:10" ht="13.5" thickBot="1">
      <c r="A128" s="85"/>
      <c r="B128" s="118"/>
      <c r="C128" s="119"/>
      <c r="D128" s="73" t="s">
        <v>60</v>
      </c>
      <c r="E128" s="44">
        <v>0</v>
      </c>
      <c r="F128" s="16">
        <f t="shared" si="13"/>
        <v>0</v>
      </c>
      <c r="G128" s="99"/>
      <c r="H128" s="102"/>
      <c r="I128" s="102"/>
      <c r="J128" s="105"/>
    </row>
    <row r="129" spans="1:10" ht="13.5" thickBot="1">
      <c r="A129" s="85"/>
      <c r="B129" s="120"/>
      <c r="C129" s="119"/>
      <c r="D129" s="73" t="s">
        <v>61</v>
      </c>
      <c r="E129" s="44">
        <v>0</v>
      </c>
      <c r="F129" s="16">
        <f t="shared" si="13"/>
        <v>0</v>
      </c>
      <c r="G129" s="99"/>
      <c r="H129" s="102"/>
      <c r="I129" s="102"/>
      <c r="J129" s="105"/>
    </row>
    <row r="130" spans="1:10" ht="13.5" thickBot="1">
      <c r="A130" s="85"/>
      <c r="B130" s="120"/>
      <c r="C130" s="119"/>
      <c r="D130" s="74" t="s">
        <v>62</v>
      </c>
      <c r="E130" s="44">
        <v>0</v>
      </c>
      <c r="F130" s="16">
        <f t="shared" si="13"/>
        <v>0</v>
      </c>
      <c r="G130" s="99"/>
      <c r="H130" s="102"/>
      <c r="I130" s="102"/>
      <c r="J130" s="105"/>
    </row>
    <row r="131" spans="1:10" ht="13.5" thickBot="1">
      <c r="A131" s="85"/>
      <c r="B131" s="121"/>
      <c r="C131" s="119"/>
      <c r="D131" s="75" t="s">
        <v>63</v>
      </c>
      <c r="E131" s="44">
        <v>0</v>
      </c>
      <c r="F131" s="16">
        <f t="shared" si="13"/>
        <v>0</v>
      </c>
      <c r="G131" s="99"/>
      <c r="H131" s="102"/>
      <c r="I131" s="102"/>
      <c r="J131" s="105"/>
    </row>
    <row r="132" spans="1:10" ht="13.5" thickBot="1">
      <c r="A132" s="85"/>
      <c r="B132" s="121"/>
      <c r="C132" s="119"/>
      <c r="D132" s="75" t="s">
        <v>64</v>
      </c>
      <c r="E132" s="44">
        <v>0</v>
      </c>
      <c r="F132" s="16">
        <f t="shared" si="13"/>
        <v>0</v>
      </c>
      <c r="G132" s="99"/>
      <c r="H132" s="102"/>
      <c r="I132" s="102"/>
      <c r="J132" s="105"/>
    </row>
    <row r="133" spans="1:10">
      <c r="A133" s="85"/>
      <c r="B133" s="121"/>
      <c r="C133" s="119"/>
      <c r="D133" s="73" t="s">
        <v>65</v>
      </c>
      <c r="E133" s="44">
        <v>0</v>
      </c>
      <c r="F133" s="16">
        <f t="shared" si="13"/>
        <v>0</v>
      </c>
      <c r="G133" s="99"/>
      <c r="H133" s="102"/>
      <c r="I133" s="102"/>
      <c r="J133" s="105"/>
    </row>
    <row r="134" spans="1:10" ht="13.5" thickBot="1">
      <c r="A134" s="86"/>
      <c r="B134" s="122"/>
      <c r="C134" s="123"/>
      <c r="D134" s="12"/>
      <c r="E134" s="14"/>
      <c r="F134" s="13">
        <f>SUM(F126:F133)</f>
        <v>0</v>
      </c>
      <c r="G134" s="100"/>
      <c r="H134" s="103"/>
      <c r="I134" s="103"/>
      <c r="J134" s="106"/>
    </row>
    <row r="135" spans="1:10" ht="13.5" thickBot="1">
      <c r="A135" s="84">
        <v>15</v>
      </c>
      <c r="B135" s="112" t="s">
        <v>70</v>
      </c>
      <c r="C135" s="113"/>
      <c r="D135" s="71" t="s">
        <v>58</v>
      </c>
      <c r="E135" s="43">
        <v>0</v>
      </c>
      <c r="F135" s="16">
        <f>IF(E135&gt;0,1,0)</f>
        <v>0</v>
      </c>
      <c r="G135" s="98">
        <f>IF(F143=0,1,F143)</f>
        <v>1</v>
      </c>
      <c r="H135" s="101">
        <f>(E135*F135+E136*F136+E137*F137+E138*F138+E139*F139+E140*F140+E141*F141+E142*F142)/G135</f>
        <v>0</v>
      </c>
      <c r="I135" s="101" t="e">
        <f>IF(H135/$O$26*100-100=-100,0,H135/$O$26*100-100)</f>
        <v>#DIV/0!</v>
      </c>
      <c r="J135" s="104">
        <f>IF(H135=0,0,100-ABS(I135))</f>
        <v>0</v>
      </c>
    </row>
    <row r="136" spans="1:10" ht="13.5" thickBot="1">
      <c r="A136" s="85"/>
      <c r="B136" s="114"/>
      <c r="C136" s="115"/>
      <c r="D136" s="72" t="s">
        <v>59</v>
      </c>
      <c r="E136" s="44">
        <v>0</v>
      </c>
      <c r="F136" s="16">
        <f t="shared" ref="F136:F142" si="14">IF(E136&gt;0,1,0)</f>
        <v>0</v>
      </c>
      <c r="G136" s="99"/>
      <c r="H136" s="102"/>
      <c r="I136" s="102"/>
      <c r="J136" s="105"/>
    </row>
    <row r="137" spans="1:10" ht="13.5" thickBot="1">
      <c r="A137" s="85"/>
      <c r="B137" s="173" t="s">
        <v>7</v>
      </c>
      <c r="C137" s="174"/>
      <c r="D137" s="73" t="s">
        <v>60</v>
      </c>
      <c r="E137" s="44">
        <v>0</v>
      </c>
      <c r="F137" s="16">
        <f t="shared" si="14"/>
        <v>0</v>
      </c>
      <c r="G137" s="99"/>
      <c r="H137" s="102"/>
      <c r="I137" s="102"/>
      <c r="J137" s="105"/>
    </row>
    <row r="138" spans="1:10" ht="13.5" thickBot="1">
      <c r="A138" s="85"/>
      <c r="B138" s="178"/>
      <c r="C138" s="179"/>
      <c r="D138" s="73" t="s">
        <v>61</v>
      </c>
      <c r="E138" s="44">
        <v>0</v>
      </c>
      <c r="F138" s="16">
        <f t="shared" si="14"/>
        <v>0</v>
      </c>
      <c r="G138" s="99"/>
      <c r="H138" s="102"/>
      <c r="I138" s="102"/>
      <c r="J138" s="105"/>
    </row>
    <row r="139" spans="1:10" ht="13.5" thickBot="1">
      <c r="A139" s="85"/>
      <c r="B139" s="178"/>
      <c r="C139" s="179"/>
      <c r="D139" s="74" t="s">
        <v>62</v>
      </c>
      <c r="E139" s="44">
        <v>0</v>
      </c>
      <c r="F139" s="16">
        <f t="shared" si="14"/>
        <v>0</v>
      </c>
      <c r="G139" s="99"/>
      <c r="H139" s="102"/>
      <c r="I139" s="102"/>
      <c r="J139" s="105"/>
    </row>
    <row r="140" spans="1:10" ht="13.5" thickBot="1">
      <c r="A140" s="85"/>
      <c r="B140" s="178"/>
      <c r="C140" s="179"/>
      <c r="D140" s="75" t="s">
        <v>63</v>
      </c>
      <c r="E140" s="44">
        <v>0</v>
      </c>
      <c r="F140" s="16">
        <f t="shared" si="14"/>
        <v>0</v>
      </c>
      <c r="G140" s="99"/>
      <c r="H140" s="102"/>
      <c r="I140" s="102"/>
      <c r="J140" s="105"/>
    </row>
    <row r="141" spans="1:10" ht="13.5" thickBot="1">
      <c r="A141" s="85"/>
      <c r="B141" s="178"/>
      <c r="C141" s="179"/>
      <c r="D141" s="75" t="s">
        <v>64</v>
      </c>
      <c r="E141" s="44">
        <v>0</v>
      </c>
      <c r="F141" s="16">
        <f t="shared" si="14"/>
        <v>0</v>
      </c>
      <c r="G141" s="99"/>
      <c r="H141" s="102"/>
      <c r="I141" s="102"/>
      <c r="J141" s="105"/>
    </row>
    <row r="142" spans="1:10">
      <c r="A142" s="85"/>
      <c r="B142" s="178"/>
      <c r="C142" s="179"/>
      <c r="D142" s="73" t="s">
        <v>65</v>
      </c>
      <c r="E142" s="44">
        <v>0</v>
      </c>
      <c r="F142" s="16">
        <f t="shared" si="14"/>
        <v>0</v>
      </c>
      <c r="G142" s="99"/>
      <c r="H142" s="102"/>
      <c r="I142" s="102"/>
      <c r="J142" s="105"/>
    </row>
    <row r="143" spans="1:10" ht="13.5" thickBot="1">
      <c r="A143" s="86"/>
      <c r="B143" s="180"/>
      <c r="C143" s="181"/>
      <c r="D143" s="12"/>
      <c r="E143" s="14"/>
      <c r="F143" s="13">
        <f>SUM(F135:F142)</f>
        <v>0</v>
      </c>
      <c r="G143" s="100"/>
      <c r="H143" s="103"/>
      <c r="I143" s="103"/>
      <c r="J143" s="106"/>
    </row>
    <row r="144" spans="1:10" ht="13.5" thickBot="1">
      <c r="A144" s="84">
        <v>16</v>
      </c>
      <c r="B144" s="87" t="s">
        <v>71</v>
      </c>
      <c r="C144" s="88"/>
      <c r="D144" s="71" t="s">
        <v>58</v>
      </c>
      <c r="E144" s="43">
        <v>0</v>
      </c>
      <c r="F144" s="16">
        <f>IF(E144&gt;0,1,0)</f>
        <v>0</v>
      </c>
      <c r="G144" s="98">
        <f>IF(F152=0,1,F152)</f>
        <v>1</v>
      </c>
      <c r="H144" s="101">
        <f>(E144*F144+E145*F145+E146*F146+E147*F147+E148*F148+E149*F149+E150*F150+E151*F151)/G144</f>
        <v>0</v>
      </c>
      <c r="I144" s="101" t="e">
        <f>IF(H144/$O$26*100-100=-100,0,H144/$O$26*100-100)</f>
        <v>#DIV/0!</v>
      </c>
      <c r="J144" s="104">
        <f>IF(H144=0,0,100-ABS(I144))</f>
        <v>0</v>
      </c>
    </row>
    <row r="145" spans="1:10" ht="13.5" thickBot="1">
      <c r="A145" s="85"/>
      <c r="B145" s="116" t="s">
        <v>7</v>
      </c>
      <c r="C145" s="117"/>
      <c r="D145" s="72" t="s">
        <v>59</v>
      </c>
      <c r="E145" s="44">
        <v>0</v>
      </c>
      <c r="F145" s="16">
        <f t="shared" ref="F145:F151" si="15">IF(E145&gt;0,1,0)</f>
        <v>0</v>
      </c>
      <c r="G145" s="99"/>
      <c r="H145" s="102"/>
      <c r="I145" s="102"/>
      <c r="J145" s="105"/>
    </row>
    <row r="146" spans="1:10" ht="13.5" thickBot="1">
      <c r="A146" s="85"/>
      <c r="B146" s="91"/>
      <c r="C146" s="92"/>
      <c r="D146" s="73" t="s">
        <v>60</v>
      </c>
      <c r="E146" s="44">
        <v>0</v>
      </c>
      <c r="F146" s="16">
        <f t="shared" si="15"/>
        <v>0</v>
      </c>
      <c r="G146" s="99"/>
      <c r="H146" s="102"/>
      <c r="I146" s="102"/>
      <c r="J146" s="105"/>
    </row>
    <row r="147" spans="1:10" ht="13.5" thickBot="1">
      <c r="A147" s="85"/>
      <c r="B147" s="178"/>
      <c r="C147" s="92"/>
      <c r="D147" s="73" t="s">
        <v>61</v>
      </c>
      <c r="E147" s="44">
        <v>0</v>
      </c>
      <c r="F147" s="16">
        <f t="shared" si="15"/>
        <v>0</v>
      </c>
      <c r="G147" s="99"/>
      <c r="H147" s="102"/>
      <c r="I147" s="102"/>
      <c r="J147" s="105"/>
    </row>
    <row r="148" spans="1:10" ht="13.5" thickBot="1">
      <c r="A148" s="85"/>
      <c r="B148" s="178"/>
      <c r="C148" s="92"/>
      <c r="D148" s="74" t="s">
        <v>62</v>
      </c>
      <c r="E148" s="44">
        <v>0</v>
      </c>
      <c r="F148" s="16">
        <f t="shared" si="15"/>
        <v>0</v>
      </c>
      <c r="G148" s="99"/>
      <c r="H148" s="102"/>
      <c r="I148" s="102"/>
      <c r="J148" s="105"/>
    </row>
    <row r="149" spans="1:10" ht="13.5" thickBot="1">
      <c r="A149" s="85"/>
      <c r="B149" s="93"/>
      <c r="C149" s="92"/>
      <c r="D149" s="75" t="s">
        <v>63</v>
      </c>
      <c r="E149" s="44">
        <v>0</v>
      </c>
      <c r="F149" s="16">
        <f t="shared" si="15"/>
        <v>0</v>
      </c>
      <c r="G149" s="99"/>
      <c r="H149" s="102"/>
      <c r="I149" s="102"/>
      <c r="J149" s="105"/>
    </row>
    <row r="150" spans="1:10" ht="13.5" thickBot="1">
      <c r="A150" s="85"/>
      <c r="B150" s="93"/>
      <c r="C150" s="92"/>
      <c r="D150" s="75" t="s">
        <v>64</v>
      </c>
      <c r="E150" s="44">
        <v>0</v>
      </c>
      <c r="F150" s="16">
        <f t="shared" si="15"/>
        <v>0</v>
      </c>
      <c r="G150" s="99"/>
      <c r="H150" s="102"/>
      <c r="I150" s="102"/>
      <c r="J150" s="105"/>
    </row>
    <row r="151" spans="1:10">
      <c r="A151" s="85"/>
      <c r="B151" s="93"/>
      <c r="C151" s="92"/>
      <c r="D151" s="73" t="s">
        <v>65</v>
      </c>
      <c r="E151" s="44">
        <v>0</v>
      </c>
      <c r="F151" s="16">
        <f t="shared" si="15"/>
        <v>0</v>
      </c>
      <c r="G151" s="99"/>
      <c r="H151" s="102"/>
      <c r="I151" s="102"/>
      <c r="J151" s="105"/>
    </row>
    <row r="152" spans="1:10" ht="13.5" thickBot="1">
      <c r="A152" s="86"/>
      <c r="B152" s="94"/>
      <c r="C152" s="95"/>
      <c r="D152" s="12"/>
      <c r="E152" s="14"/>
      <c r="F152" s="13">
        <f>SUM(F144:F151)</f>
        <v>0</v>
      </c>
      <c r="G152" s="100"/>
      <c r="H152" s="103"/>
      <c r="I152" s="103"/>
      <c r="J152" s="106"/>
    </row>
    <row r="153" spans="1:10" ht="13.5" thickBot="1">
      <c r="A153" s="84">
        <v>17</v>
      </c>
      <c r="B153" s="87" t="s">
        <v>72</v>
      </c>
      <c r="C153" s="88"/>
      <c r="D153" s="71" t="s">
        <v>58</v>
      </c>
      <c r="E153" s="43">
        <v>0</v>
      </c>
      <c r="F153" s="16">
        <f>IF(E153&gt;0,1,0)</f>
        <v>0</v>
      </c>
      <c r="G153" s="98">
        <f>IF(F161=0,1,F161)</f>
        <v>1</v>
      </c>
      <c r="H153" s="101">
        <f>(E153*F153+E154*F154+E155*F155+E156*F156+E157*F157+E158*F158+E159*F159+E160*F160)/G153</f>
        <v>0</v>
      </c>
      <c r="I153" s="101" t="e">
        <f>IF(H153/$O$26*100-100=-100,0,H153/$O$26*100-100)</f>
        <v>#DIV/0!</v>
      </c>
      <c r="J153" s="104">
        <f>IF(H153=0,0,100-ABS(I153))</f>
        <v>0</v>
      </c>
    </row>
    <row r="154" spans="1:10" ht="13.5" thickBot="1">
      <c r="A154" s="85"/>
      <c r="B154" s="116" t="s">
        <v>7</v>
      </c>
      <c r="C154" s="117"/>
      <c r="D154" s="72" t="s">
        <v>59</v>
      </c>
      <c r="E154" s="44">
        <v>0</v>
      </c>
      <c r="F154" s="16">
        <f t="shared" ref="F154:F160" si="16">IF(E154&gt;0,1,0)</f>
        <v>0</v>
      </c>
      <c r="G154" s="99"/>
      <c r="H154" s="102"/>
      <c r="I154" s="102"/>
      <c r="J154" s="105"/>
    </row>
    <row r="155" spans="1:10" ht="13.5" thickBot="1">
      <c r="A155" s="85"/>
      <c r="B155" s="91"/>
      <c r="C155" s="92"/>
      <c r="D155" s="73" t="s">
        <v>60</v>
      </c>
      <c r="E155" s="44">
        <v>0</v>
      </c>
      <c r="F155" s="16">
        <f t="shared" si="16"/>
        <v>0</v>
      </c>
      <c r="G155" s="99"/>
      <c r="H155" s="102"/>
      <c r="I155" s="102"/>
      <c r="J155" s="105"/>
    </row>
    <row r="156" spans="1:10" ht="13.5" thickBot="1">
      <c r="A156" s="85"/>
      <c r="B156" s="178"/>
      <c r="C156" s="92"/>
      <c r="D156" s="73" t="s">
        <v>61</v>
      </c>
      <c r="E156" s="44">
        <v>0</v>
      </c>
      <c r="F156" s="16">
        <f t="shared" si="16"/>
        <v>0</v>
      </c>
      <c r="G156" s="99"/>
      <c r="H156" s="102"/>
      <c r="I156" s="102"/>
      <c r="J156" s="105"/>
    </row>
    <row r="157" spans="1:10" ht="13.5" thickBot="1">
      <c r="A157" s="85"/>
      <c r="B157" s="178"/>
      <c r="C157" s="92"/>
      <c r="D157" s="74" t="s">
        <v>62</v>
      </c>
      <c r="E157" s="44">
        <v>0</v>
      </c>
      <c r="F157" s="16">
        <f t="shared" si="16"/>
        <v>0</v>
      </c>
      <c r="G157" s="99"/>
      <c r="H157" s="102"/>
      <c r="I157" s="102"/>
      <c r="J157" s="105"/>
    </row>
    <row r="158" spans="1:10" ht="13.5" thickBot="1">
      <c r="A158" s="85"/>
      <c r="B158" s="93"/>
      <c r="C158" s="92"/>
      <c r="D158" s="75" t="s">
        <v>63</v>
      </c>
      <c r="E158" s="44">
        <v>0</v>
      </c>
      <c r="F158" s="16">
        <f t="shared" si="16"/>
        <v>0</v>
      </c>
      <c r="G158" s="99"/>
      <c r="H158" s="102"/>
      <c r="I158" s="102"/>
      <c r="J158" s="105"/>
    </row>
    <row r="159" spans="1:10" ht="13.5" thickBot="1">
      <c r="A159" s="85"/>
      <c r="B159" s="93"/>
      <c r="C159" s="92"/>
      <c r="D159" s="75" t="s">
        <v>64</v>
      </c>
      <c r="E159" s="44">
        <v>0</v>
      </c>
      <c r="F159" s="16">
        <f t="shared" si="16"/>
        <v>0</v>
      </c>
      <c r="G159" s="99"/>
      <c r="H159" s="102"/>
      <c r="I159" s="102"/>
      <c r="J159" s="105"/>
    </row>
    <row r="160" spans="1:10">
      <c r="A160" s="85"/>
      <c r="B160" s="93"/>
      <c r="C160" s="92"/>
      <c r="D160" s="73" t="s">
        <v>65</v>
      </c>
      <c r="E160" s="44">
        <v>0</v>
      </c>
      <c r="F160" s="16">
        <f t="shared" si="16"/>
        <v>0</v>
      </c>
      <c r="G160" s="99"/>
      <c r="H160" s="102"/>
      <c r="I160" s="102"/>
      <c r="J160" s="105"/>
    </row>
    <row r="161" spans="1:10" ht="13.5" thickBot="1">
      <c r="A161" s="86"/>
      <c r="B161" s="94"/>
      <c r="C161" s="95"/>
      <c r="D161" s="12"/>
      <c r="E161" s="14"/>
      <c r="F161" s="13">
        <f>SUM(F153:F160)</f>
        <v>0</v>
      </c>
      <c r="G161" s="100"/>
      <c r="H161" s="103"/>
      <c r="I161" s="103"/>
      <c r="J161" s="106"/>
    </row>
    <row r="162" spans="1:10" ht="13.5" thickBot="1">
      <c r="A162" s="170">
        <v>18</v>
      </c>
      <c r="B162" s="87" t="s">
        <v>73</v>
      </c>
      <c r="C162" s="88"/>
      <c r="D162" s="71" t="s">
        <v>58</v>
      </c>
      <c r="E162" s="43">
        <v>0</v>
      </c>
      <c r="F162" s="16">
        <f>IF(E162&gt;0,1,0)</f>
        <v>0</v>
      </c>
      <c r="G162" s="98">
        <f>IF(F170=0,1,F170)</f>
        <v>1</v>
      </c>
      <c r="H162" s="101">
        <f>(E162*F162+E163*F163+E164*F164+E165*F165+E166*F166+E167*F167+E168*F168+E169*F169)/G162</f>
        <v>0</v>
      </c>
      <c r="I162" s="101" t="e">
        <f>IF(H162/$O$26*100-100=-100,0,H162/$O$26*100-100)</f>
        <v>#DIV/0!</v>
      </c>
      <c r="J162" s="104">
        <f>IF(H162=0,0,100-ABS(I162))</f>
        <v>0</v>
      </c>
    </row>
    <row r="163" spans="1:10" ht="13.5" thickBot="1">
      <c r="A163" s="171"/>
      <c r="B163" s="116" t="s">
        <v>7</v>
      </c>
      <c r="C163" s="117"/>
      <c r="D163" s="72" t="s">
        <v>59</v>
      </c>
      <c r="E163" s="44">
        <v>0</v>
      </c>
      <c r="F163" s="16">
        <f t="shared" ref="F163:F169" si="17">IF(E163&gt;0,1,0)</f>
        <v>0</v>
      </c>
      <c r="G163" s="99"/>
      <c r="H163" s="102"/>
      <c r="I163" s="102"/>
      <c r="J163" s="105"/>
    </row>
    <row r="164" spans="1:10" ht="13.5" thickBot="1">
      <c r="A164" s="171"/>
      <c r="B164" s="91"/>
      <c r="C164" s="92"/>
      <c r="D164" s="73" t="s">
        <v>60</v>
      </c>
      <c r="E164" s="44">
        <v>0</v>
      </c>
      <c r="F164" s="16">
        <f t="shared" si="17"/>
        <v>0</v>
      </c>
      <c r="G164" s="99"/>
      <c r="H164" s="102"/>
      <c r="I164" s="102"/>
      <c r="J164" s="105"/>
    </row>
    <row r="165" spans="1:10" ht="13.5" thickBot="1">
      <c r="A165" s="171"/>
      <c r="B165" s="178"/>
      <c r="C165" s="92"/>
      <c r="D165" s="73" t="s">
        <v>61</v>
      </c>
      <c r="E165" s="44">
        <v>0</v>
      </c>
      <c r="F165" s="16">
        <f t="shared" si="17"/>
        <v>0</v>
      </c>
      <c r="G165" s="99"/>
      <c r="H165" s="102"/>
      <c r="I165" s="102"/>
      <c r="J165" s="105"/>
    </row>
    <row r="166" spans="1:10" ht="13.5" thickBot="1">
      <c r="A166" s="171"/>
      <c r="B166" s="178"/>
      <c r="C166" s="92"/>
      <c r="D166" s="74" t="s">
        <v>62</v>
      </c>
      <c r="E166" s="44">
        <v>0</v>
      </c>
      <c r="F166" s="16">
        <f t="shared" si="17"/>
        <v>0</v>
      </c>
      <c r="G166" s="99"/>
      <c r="H166" s="102"/>
      <c r="I166" s="102"/>
      <c r="J166" s="105"/>
    </row>
    <row r="167" spans="1:10" ht="13.5" thickBot="1">
      <c r="A167" s="171"/>
      <c r="B167" s="93"/>
      <c r="C167" s="92"/>
      <c r="D167" s="75" t="s">
        <v>63</v>
      </c>
      <c r="E167" s="44">
        <v>0</v>
      </c>
      <c r="F167" s="16">
        <f t="shared" si="17"/>
        <v>0</v>
      </c>
      <c r="G167" s="99"/>
      <c r="H167" s="102"/>
      <c r="I167" s="102"/>
      <c r="J167" s="105"/>
    </row>
    <row r="168" spans="1:10" ht="13.5" thickBot="1">
      <c r="A168" s="171"/>
      <c r="B168" s="93"/>
      <c r="C168" s="92"/>
      <c r="D168" s="75" t="s">
        <v>64</v>
      </c>
      <c r="E168" s="44">
        <v>0</v>
      </c>
      <c r="F168" s="16">
        <f t="shared" si="17"/>
        <v>0</v>
      </c>
      <c r="G168" s="99"/>
      <c r="H168" s="102"/>
      <c r="I168" s="102"/>
      <c r="J168" s="105"/>
    </row>
    <row r="169" spans="1:10">
      <c r="A169" s="171"/>
      <c r="B169" s="93"/>
      <c r="C169" s="92"/>
      <c r="D169" s="73" t="s">
        <v>65</v>
      </c>
      <c r="E169" s="44">
        <v>0</v>
      </c>
      <c r="F169" s="16">
        <f t="shared" si="17"/>
        <v>0</v>
      </c>
      <c r="G169" s="99"/>
      <c r="H169" s="102"/>
      <c r="I169" s="102"/>
      <c r="J169" s="105"/>
    </row>
    <row r="170" spans="1:10" ht="13.5" thickBot="1">
      <c r="A170" s="172"/>
      <c r="B170" s="94"/>
      <c r="C170" s="95"/>
      <c r="D170" s="12"/>
      <c r="E170" s="14"/>
      <c r="F170" s="13">
        <f>SUM(F162:F169)</f>
        <v>0</v>
      </c>
      <c r="G170" s="100"/>
      <c r="H170" s="103"/>
      <c r="I170" s="103"/>
      <c r="J170" s="106"/>
    </row>
    <row r="171" spans="1:10" ht="13.5" thickBot="1">
      <c r="A171" s="170">
        <v>19</v>
      </c>
      <c r="B171" s="87" t="s">
        <v>74</v>
      </c>
      <c r="C171" s="88"/>
      <c r="D171" s="71" t="s">
        <v>58</v>
      </c>
      <c r="E171" s="43">
        <v>0</v>
      </c>
      <c r="F171" s="16">
        <f>IF(E171&gt;0,1,0)</f>
        <v>0</v>
      </c>
      <c r="G171" s="98">
        <f>IF(F179=0,1,F179)</f>
        <v>1</v>
      </c>
      <c r="H171" s="101">
        <f>(E171*F171+E172*F172+E173*F173+E174*F174+E175*F175+E176*F176+E177*F177+E178*F178)/G171</f>
        <v>0</v>
      </c>
      <c r="I171" s="101" t="e">
        <f>IF(H171/$O$26*100-100=-100,0,H171/$O$26*100-100)</f>
        <v>#DIV/0!</v>
      </c>
      <c r="J171" s="104">
        <f>IF(H171=0,0,100-ABS(I171))</f>
        <v>0</v>
      </c>
    </row>
    <row r="172" spans="1:10" ht="13.5" thickBot="1">
      <c r="A172" s="171"/>
      <c r="B172" s="116" t="s">
        <v>7</v>
      </c>
      <c r="C172" s="117"/>
      <c r="D172" s="72" t="s">
        <v>59</v>
      </c>
      <c r="E172" s="44">
        <v>0</v>
      </c>
      <c r="F172" s="16">
        <f t="shared" ref="F172:F178" si="18">IF(E172&gt;0,1,0)</f>
        <v>0</v>
      </c>
      <c r="G172" s="99"/>
      <c r="H172" s="102"/>
      <c r="I172" s="102"/>
      <c r="J172" s="105"/>
    </row>
    <row r="173" spans="1:10" ht="13.5" thickBot="1">
      <c r="A173" s="171"/>
      <c r="B173" s="91"/>
      <c r="C173" s="92"/>
      <c r="D173" s="73" t="s">
        <v>60</v>
      </c>
      <c r="E173" s="44">
        <v>0</v>
      </c>
      <c r="F173" s="16">
        <f t="shared" si="18"/>
        <v>0</v>
      </c>
      <c r="G173" s="99"/>
      <c r="H173" s="102"/>
      <c r="I173" s="102"/>
      <c r="J173" s="105"/>
    </row>
    <row r="174" spans="1:10" ht="13.5" thickBot="1">
      <c r="A174" s="171"/>
      <c r="B174" s="178"/>
      <c r="C174" s="92"/>
      <c r="D174" s="73" t="s">
        <v>61</v>
      </c>
      <c r="E174" s="44">
        <v>0</v>
      </c>
      <c r="F174" s="16">
        <f t="shared" si="18"/>
        <v>0</v>
      </c>
      <c r="G174" s="99"/>
      <c r="H174" s="102"/>
      <c r="I174" s="102"/>
      <c r="J174" s="105"/>
    </row>
    <row r="175" spans="1:10" ht="13.5" thickBot="1">
      <c r="A175" s="171"/>
      <c r="B175" s="178"/>
      <c r="C175" s="92"/>
      <c r="D175" s="74" t="s">
        <v>62</v>
      </c>
      <c r="E175" s="44">
        <v>0</v>
      </c>
      <c r="F175" s="16">
        <f t="shared" si="18"/>
        <v>0</v>
      </c>
      <c r="G175" s="99"/>
      <c r="H175" s="102"/>
      <c r="I175" s="102"/>
      <c r="J175" s="105"/>
    </row>
    <row r="176" spans="1:10" ht="13.5" thickBot="1">
      <c r="A176" s="171"/>
      <c r="B176" s="93"/>
      <c r="C176" s="92"/>
      <c r="D176" s="75" t="s">
        <v>63</v>
      </c>
      <c r="E176" s="44">
        <v>0</v>
      </c>
      <c r="F176" s="16">
        <f t="shared" si="18"/>
        <v>0</v>
      </c>
      <c r="G176" s="99"/>
      <c r="H176" s="102"/>
      <c r="I176" s="102"/>
      <c r="J176" s="105"/>
    </row>
    <row r="177" spans="1:10" ht="13.5" thickBot="1">
      <c r="A177" s="171"/>
      <c r="B177" s="93"/>
      <c r="C177" s="92"/>
      <c r="D177" s="75" t="s">
        <v>64</v>
      </c>
      <c r="E177" s="44">
        <v>0</v>
      </c>
      <c r="F177" s="16">
        <f t="shared" si="18"/>
        <v>0</v>
      </c>
      <c r="G177" s="99"/>
      <c r="H177" s="102"/>
      <c r="I177" s="102"/>
      <c r="J177" s="105"/>
    </row>
    <row r="178" spans="1:10">
      <c r="A178" s="171"/>
      <c r="B178" s="93"/>
      <c r="C178" s="92"/>
      <c r="D178" s="73" t="s">
        <v>65</v>
      </c>
      <c r="E178" s="44">
        <v>0</v>
      </c>
      <c r="F178" s="16">
        <f t="shared" si="18"/>
        <v>0</v>
      </c>
      <c r="G178" s="99"/>
      <c r="H178" s="102"/>
      <c r="I178" s="102"/>
      <c r="J178" s="105"/>
    </row>
    <row r="179" spans="1:10" ht="13.5" thickBot="1">
      <c r="A179" s="172"/>
      <c r="B179" s="94"/>
      <c r="C179" s="95"/>
      <c r="D179" s="12"/>
      <c r="E179" s="14"/>
      <c r="F179" s="13">
        <f>SUM(F171:F178)</f>
        <v>0</v>
      </c>
      <c r="G179" s="100"/>
      <c r="H179" s="103"/>
      <c r="I179" s="103"/>
      <c r="J179" s="106"/>
    </row>
    <row r="180" spans="1:10" ht="13.5" thickBot="1">
      <c r="A180" s="170">
        <v>20</v>
      </c>
      <c r="B180" s="87" t="s">
        <v>75</v>
      </c>
      <c r="C180" s="88"/>
      <c r="D180" s="71" t="s">
        <v>58</v>
      </c>
      <c r="E180" s="43">
        <v>0</v>
      </c>
      <c r="F180" s="16">
        <f>IF(E180&gt;0,1,0)</f>
        <v>0</v>
      </c>
      <c r="G180" s="98">
        <f>IF(F188=0,1,F188)</f>
        <v>1</v>
      </c>
      <c r="H180" s="101">
        <f>(E180*F180+E181*F181+E182*F182+E183*F183+E184*F184+E185*F185+E186*F186+E187*F187)/G180</f>
        <v>0</v>
      </c>
      <c r="I180" s="101" t="e">
        <f>IF(H180/$O$26*100-100=-100,0,H180/$O$26*100-100)</f>
        <v>#DIV/0!</v>
      </c>
      <c r="J180" s="104">
        <f>IF(H180=0,0,100-ABS(I180))</f>
        <v>0</v>
      </c>
    </row>
    <row r="181" spans="1:10" ht="13.5" thickBot="1">
      <c r="A181" s="171"/>
      <c r="B181" s="116" t="s">
        <v>7</v>
      </c>
      <c r="C181" s="117"/>
      <c r="D181" s="72" t="s">
        <v>59</v>
      </c>
      <c r="E181" s="44">
        <v>0</v>
      </c>
      <c r="F181" s="16">
        <f t="shared" ref="F181:F187" si="19">IF(E181&gt;0,1,0)</f>
        <v>0</v>
      </c>
      <c r="G181" s="99"/>
      <c r="H181" s="102"/>
      <c r="I181" s="102"/>
      <c r="J181" s="105"/>
    </row>
    <row r="182" spans="1:10" ht="13.5" thickBot="1">
      <c r="A182" s="171"/>
      <c r="B182" s="91"/>
      <c r="C182" s="92"/>
      <c r="D182" s="73" t="s">
        <v>60</v>
      </c>
      <c r="E182" s="44">
        <v>0</v>
      </c>
      <c r="F182" s="16">
        <f t="shared" si="19"/>
        <v>0</v>
      </c>
      <c r="G182" s="99"/>
      <c r="H182" s="102"/>
      <c r="I182" s="102"/>
      <c r="J182" s="105"/>
    </row>
    <row r="183" spans="1:10" ht="13.5" thickBot="1">
      <c r="A183" s="171"/>
      <c r="B183" s="178"/>
      <c r="C183" s="92"/>
      <c r="D183" s="73" t="s">
        <v>61</v>
      </c>
      <c r="E183" s="44">
        <v>0</v>
      </c>
      <c r="F183" s="16">
        <f t="shared" si="19"/>
        <v>0</v>
      </c>
      <c r="G183" s="99"/>
      <c r="H183" s="102"/>
      <c r="I183" s="102"/>
      <c r="J183" s="105"/>
    </row>
    <row r="184" spans="1:10" ht="13.5" thickBot="1">
      <c r="A184" s="171"/>
      <c r="B184" s="178"/>
      <c r="C184" s="92"/>
      <c r="D184" s="74" t="s">
        <v>62</v>
      </c>
      <c r="E184" s="44">
        <v>0</v>
      </c>
      <c r="F184" s="16">
        <f t="shared" si="19"/>
        <v>0</v>
      </c>
      <c r="G184" s="99"/>
      <c r="H184" s="102"/>
      <c r="I184" s="102"/>
      <c r="J184" s="105"/>
    </row>
    <row r="185" spans="1:10" ht="13.5" thickBot="1">
      <c r="A185" s="171"/>
      <c r="B185" s="93"/>
      <c r="C185" s="92"/>
      <c r="D185" s="75" t="s">
        <v>63</v>
      </c>
      <c r="E185" s="44">
        <v>0</v>
      </c>
      <c r="F185" s="16">
        <f t="shared" si="19"/>
        <v>0</v>
      </c>
      <c r="G185" s="99"/>
      <c r="H185" s="102"/>
      <c r="I185" s="102"/>
      <c r="J185" s="105"/>
    </row>
    <row r="186" spans="1:10" ht="13.5" thickBot="1">
      <c r="A186" s="171"/>
      <c r="B186" s="93"/>
      <c r="C186" s="92"/>
      <c r="D186" s="75" t="s">
        <v>64</v>
      </c>
      <c r="E186" s="44">
        <v>0</v>
      </c>
      <c r="F186" s="16">
        <f t="shared" si="19"/>
        <v>0</v>
      </c>
      <c r="G186" s="99"/>
      <c r="H186" s="102"/>
      <c r="I186" s="102"/>
      <c r="J186" s="105"/>
    </row>
    <row r="187" spans="1:10">
      <c r="A187" s="171"/>
      <c r="B187" s="93"/>
      <c r="C187" s="92"/>
      <c r="D187" s="73" t="s">
        <v>65</v>
      </c>
      <c r="E187" s="44">
        <v>0</v>
      </c>
      <c r="F187" s="16">
        <f t="shared" si="19"/>
        <v>0</v>
      </c>
      <c r="G187" s="99"/>
      <c r="H187" s="102"/>
      <c r="I187" s="102"/>
      <c r="J187" s="105"/>
    </row>
    <row r="188" spans="1:10" ht="13.5" thickBot="1">
      <c r="A188" s="172"/>
      <c r="B188" s="94"/>
      <c r="C188" s="95"/>
      <c r="D188" s="12"/>
      <c r="E188" s="14"/>
      <c r="F188" s="13">
        <f>SUM(F180:F187)</f>
        <v>0</v>
      </c>
      <c r="G188" s="100"/>
      <c r="H188" s="103"/>
      <c r="I188" s="103"/>
      <c r="J188" s="106"/>
    </row>
    <row r="190" spans="1:10">
      <c r="C190" s="81"/>
    </row>
    <row r="191" spans="1:10">
      <c r="C191" s="82" t="s">
        <v>76</v>
      </c>
    </row>
    <row r="192" spans="1:10">
      <c r="C192" s="79" t="s">
        <v>77</v>
      </c>
    </row>
    <row r="193" spans="2:13">
      <c r="C193" s="83" t="s">
        <v>78</v>
      </c>
    </row>
    <row r="198" spans="2:13" ht="12.75" customHeight="1">
      <c r="B198" s="90" t="s">
        <v>47</v>
      </c>
      <c r="C198" s="90"/>
      <c r="D198" s="90"/>
      <c r="E198" s="90"/>
      <c r="F198" s="90"/>
      <c r="G198" s="90"/>
      <c r="H198" s="90"/>
      <c r="I198" s="90"/>
      <c r="J198" s="90"/>
    </row>
    <row r="199" spans="2:13">
      <c r="B199" s="90"/>
      <c r="C199" s="90"/>
      <c r="D199" s="90"/>
      <c r="E199" s="90"/>
      <c r="F199" s="90"/>
      <c r="G199" s="90"/>
      <c r="H199" s="90"/>
      <c r="I199" s="90"/>
      <c r="J199" s="90"/>
    </row>
    <row r="200" spans="2:13">
      <c r="B200" s="90"/>
      <c r="C200" s="90"/>
      <c r="D200" s="90"/>
      <c r="E200" s="90"/>
      <c r="F200" s="90"/>
      <c r="G200" s="90"/>
      <c r="H200" s="90"/>
      <c r="I200" s="90"/>
      <c r="J200" s="90"/>
    </row>
    <row r="201" spans="2:13">
      <c r="B201" s="90"/>
      <c r="C201" s="90"/>
      <c r="D201" s="90"/>
      <c r="E201" s="90"/>
      <c r="F201" s="90"/>
      <c r="G201" s="90"/>
      <c r="H201" s="90"/>
      <c r="I201" s="90"/>
      <c r="J201" s="90"/>
    </row>
    <row r="202" spans="2:13">
      <c r="B202" s="90"/>
      <c r="C202" s="90"/>
      <c r="D202" s="90"/>
      <c r="E202" s="90"/>
      <c r="F202" s="90"/>
      <c r="G202" s="90"/>
      <c r="H202" s="90"/>
      <c r="I202" s="90"/>
      <c r="J202" s="90"/>
    </row>
    <row r="203" spans="2:13">
      <c r="B203" s="90"/>
      <c r="C203" s="90"/>
      <c r="D203" s="90"/>
      <c r="E203" s="90"/>
      <c r="F203" s="90"/>
      <c r="G203" s="90"/>
      <c r="H203" s="90"/>
      <c r="I203" s="90"/>
      <c r="J203" s="90"/>
    </row>
    <row r="204" spans="2:13">
      <c r="B204" s="90"/>
      <c r="C204" s="90"/>
      <c r="D204" s="90"/>
      <c r="E204" s="90"/>
      <c r="F204" s="90"/>
      <c r="G204" s="90"/>
      <c r="H204" s="90"/>
      <c r="I204" s="90"/>
      <c r="J204" s="90"/>
      <c r="M204" s="40"/>
    </row>
    <row r="205" spans="2:13">
      <c r="B205" s="90"/>
      <c r="C205" s="90"/>
      <c r="D205" s="90"/>
      <c r="E205" s="90"/>
      <c r="F205" s="90"/>
      <c r="G205" s="90"/>
      <c r="H205" s="90"/>
      <c r="I205" s="90"/>
      <c r="J205" s="90"/>
      <c r="M205" s="40"/>
    </row>
    <row r="206" spans="2:13">
      <c r="B206" s="90"/>
      <c r="C206" s="90"/>
      <c r="D206" s="90"/>
      <c r="E206" s="90"/>
      <c r="F206" s="90"/>
      <c r="G206" s="90"/>
      <c r="H206" s="90"/>
      <c r="I206" s="90"/>
      <c r="J206" s="90"/>
      <c r="M206" s="40"/>
    </row>
    <row r="207" spans="2:13">
      <c r="B207" s="90"/>
      <c r="C207" s="90"/>
      <c r="D207" s="90"/>
      <c r="E207" s="90"/>
      <c r="F207" s="90"/>
      <c r="G207" s="90"/>
      <c r="H207" s="90"/>
      <c r="I207" s="90"/>
      <c r="J207" s="90"/>
      <c r="M207" s="40"/>
    </row>
    <row r="208" spans="2:13">
      <c r="B208" s="90"/>
      <c r="C208" s="90"/>
      <c r="D208" s="90"/>
      <c r="E208" s="90"/>
      <c r="F208" s="90"/>
      <c r="G208" s="90"/>
      <c r="H208" s="90"/>
      <c r="I208" s="90"/>
      <c r="J208" s="90"/>
      <c r="M208" s="40"/>
    </row>
    <row r="209" spans="2:13">
      <c r="B209" s="90"/>
      <c r="C209" s="90"/>
      <c r="D209" s="90"/>
      <c r="E209" s="90"/>
      <c r="F209" s="90"/>
      <c r="G209" s="90"/>
      <c r="H209" s="90"/>
      <c r="I209" s="90"/>
      <c r="J209" s="90"/>
      <c r="M209" s="40"/>
    </row>
    <row r="210" spans="2:13">
      <c r="B210" s="90"/>
      <c r="C210" s="90"/>
      <c r="D210" s="90"/>
      <c r="E210" s="90"/>
      <c r="F210" s="90"/>
      <c r="G210" s="90"/>
      <c r="H210" s="90"/>
      <c r="I210" s="90"/>
      <c r="J210" s="90"/>
      <c r="M210" s="40"/>
    </row>
    <row r="211" spans="2:13">
      <c r="B211" s="90"/>
      <c r="C211" s="90"/>
      <c r="D211" s="90"/>
      <c r="E211" s="90"/>
      <c r="F211" s="90"/>
      <c r="G211" s="90"/>
      <c r="H211" s="90"/>
      <c r="I211" s="90"/>
      <c r="J211" s="90"/>
    </row>
    <row r="212" spans="2:13">
      <c r="B212" s="90"/>
      <c r="C212" s="90"/>
      <c r="D212" s="90"/>
      <c r="E212" s="90"/>
      <c r="F212" s="90"/>
      <c r="G212" s="90"/>
      <c r="H212" s="90"/>
      <c r="I212" s="90"/>
      <c r="J212" s="90"/>
    </row>
    <row r="213" spans="2:13">
      <c r="B213" s="90"/>
      <c r="C213" s="90"/>
      <c r="D213" s="90"/>
      <c r="E213" s="90"/>
      <c r="F213" s="90"/>
      <c r="G213" s="90"/>
      <c r="H213" s="90"/>
      <c r="I213" s="90"/>
      <c r="J213" s="90"/>
    </row>
    <row r="214" spans="2:13">
      <c r="B214" s="90"/>
      <c r="C214" s="90"/>
      <c r="D214" s="90"/>
      <c r="E214" s="90"/>
      <c r="F214" s="90"/>
      <c r="G214" s="90"/>
      <c r="H214" s="90"/>
      <c r="I214" s="90"/>
      <c r="J214" s="90"/>
    </row>
    <row r="215" spans="2:13">
      <c r="B215" s="90"/>
      <c r="C215" s="90"/>
      <c r="D215" s="90"/>
      <c r="E215" s="90"/>
      <c r="F215" s="90"/>
      <c r="G215" s="90"/>
      <c r="H215" s="90"/>
      <c r="I215" s="90"/>
      <c r="J215" s="90"/>
    </row>
    <row r="216" spans="2:13">
      <c r="B216" s="90"/>
      <c r="C216" s="90"/>
      <c r="D216" s="90"/>
      <c r="E216" s="90"/>
      <c r="F216" s="90"/>
      <c r="G216" s="90"/>
      <c r="H216" s="90"/>
      <c r="I216" s="90"/>
      <c r="J216" s="90"/>
    </row>
    <row r="235" spans="2:2">
      <c r="B235" s="3"/>
    </row>
  </sheetData>
  <sheetProtection password="CF1D" sheet="1" objects="1" scenarios="1" formatCells="0" formatColumns="0" formatRows="0" insertColumns="0" insertRows="0" insertHyperlinks="0" deleteColumns="0" deleteRows="0" sort="0" autoFilter="0" pivotTables="0"/>
  <customSheetViews>
    <customSheetView guid="{19A755B5-9F87-409B-B640-32072BFEFA81}" showRuler="0" topLeftCell="J1">
      <selection activeCell="W5" sqref="M5:W8"/>
      <pageMargins left="0.25" right="0.17" top="0.25" bottom="0.25" header="0" footer="0"/>
      <pageSetup paperSize="9" scale="75" orientation="landscape" verticalDpi="0" r:id="rId1"/>
      <headerFooter alignWithMargins="0"/>
    </customSheetView>
  </customSheetViews>
  <mergeCells count="263">
    <mergeCell ref="AH4:AH5"/>
    <mergeCell ref="AH6:AH7"/>
    <mergeCell ref="AH8:AH9"/>
    <mergeCell ref="AH10:AH11"/>
    <mergeCell ref="AF4:AF5"/>
    <mergeCell ref="AF6:AF7"/>
    <mergeCell ref="AF8:AF9"/>
    <mergeCell ref="AF10:AF11"/>
    <mergeCell ref="AG4:AG5"/>
    <mergeCell ref="AG6:AG7"/>
    <mergeCell ref="AG8:AG9"/>
    <mergeCell ref="AG10:AG11"/>
    <mergeCell ref="A180:A188"/>
    <mergeCell ref="B180:C180"/>
    <mergeCell ref="G180:G188"/>
    <mergeCell ref="H180:H188"/>
    <mergeCell ref="I180:I188"/>
    <mergeCell ref="J180:J188"/>
    <mergeCell ref="B181:C181"/>
    <mergeCell ref="B182:C188"/>
    <mergeCell ref="A171:A179"/>
    <mergeCell ref="B171:C171"/>
    <mergeCell ref="G171:G179"/>
    <mergeCell ref="H171:H179"/>
    <mergeCell ref="I171:I179"/>
    <mergeCell ref="J171:J179"/>
    <mergeCell ref="B172:C172"/>
    <mergeCell ref="B173:C179"/>
    <mergeCell ref="G162:G170"/>
    <mergeCell ref="H162:H170"/>
    <mergeCell ref="I162:I170"/>
    <mergeCell ref="J162:J170"/>
    <mergeCell ref="B163:C163"/>
    <mergeCell ref="B164:C170"/>
    <mergeCell ref="B72:C73"/>
    <mergeCell ref="B75:C80"/>
    <mergeCell ref="B65:C71"/>
    <mergeCell ref="B120:C125"/>
    <mergeCell ref="B138:C143"/>
    <mergeCell ref="J135:J143"/>
    <mergeCell ref="G126:G134"/>
    <mergeCell ref="H126:H134"/>
    <mergeCell ref="I126:I134"/>
    <mergeCell ref="G144:G152"/>
    <mergeCell ref="H144:H152"/>
    <mergeCell ref="I144:I152"/>
    <mergeCell ref="J144:J152"/>
    <mergeCell ref="G153:G161"/>
    <mergeCell ref="H153:H161"/>
    <mergeCell ref="I153:I161"/>
    <mergeCell ref="J153:J161"/>
    <mergeCell ref="A162:A170"/>
    <mergeCell ref="B162:C162"/>
    <mergeCell ref="A99:A107"/>
    <mergeCell ref="B100:C100"/>
    <mergeCell ref="B101:C107"/>
    <mergeCell ref="B9:C10"/>
    <mergeCell ref="B12:C17"/>
    <mergeCell ref="B18:C19"/>
    <mergeCell ref="B20:C20"/>
    <mergeCell ref="B21:C26"/>
    <mergeCell ref="A90:A98"/>
    <mergeCell ref="A27:A35"/>
    <mergeCell ref="A18:A26"/>
    <mergeCell ref="A9:A17"/>
    <mergeCell ref="A117:A125"/>
    <mergeCell ref="B137:C137"/>
    <mergeCell ref="A126:A134"/>
    <mergeCell ref="B126:C126"/>
    <mergeCell ref="B145:C145"/>
    <mergeCell ref="B146:C152"/>
    <mergeCell ref="B154:C154"/>
    <mergeCell ref="B155:C161"/>
    <mergeCell ref="A108:A116"/>
    <mergeCell ref="B135:C136"/>
    <mergeCell ref="AD4:AD5"/>
    <mergeCell ref="AD6:AD7"/>
    <mergeCell ref="AD8:AD9"/>
    <mergeCell ref="AD10:AD11"/>
    <mergeCell ref="AC8:AC9"/>
    <mergeCell ref="AE4:AE5"/>
    <mergeCell ref="AE6:AE7"/>
    <mergeCell ref="AE8:AE9"/>
    <mergeCell ref="AE10:AE11"/>
    <mergeCell ref="AB4:AB5"/>
    <mergeCell ref="AB6:AB7"/>
    <mergeCell ref="AB8:AB9"/>
    <mergeCell ref="AB10:AB11"/>
    <mergeCell ref="AC4:AC5"/>
    <mergeCell ref="AC6:AC7"/>
    <mergeCell ref="AC10:AC11"/>
    <mergeCell ref="Z4:Z5"/>
    <mergeCell ref="Z6:Z7"/>
    <mergeCell ref="Z8:Z9"/>
    <mergeCell ref="Z10:Z11"/>
    <mergeCell ref="AA4:AA5"/>
    <mergeCell ref="AA6:AA7"/>
    <mergeCell ref="AA8:AA9"/>
    <mergeCell ref="AA10:AA11"/>
    <mergeCell ref="C2:D2"/>
    <mergeCell ref="G99:G107"/>
    <mergeCell ref="H99:H107"/>
    <mergeCell ref="I99:I107"/>
    <mergeCell ref="G90:G98"/>
    <mergeCell ref="H90:H98"/>
    <mergeCell ref="I90:I98"/>
    <mergeCell ref="G81:G89"/>
    <mergeCell ref="H81:H89"/>
    <mergeCell ref="I81:I89"/>
    <mergeCell ref="G72:G80"/>
    <mergeCell ref="H72:H80"/>
    <mergeCell ref="I72:I80"/>
    <mergeCell ref="G63:G71"/>
    <mergeCell ref="H63:H71"/>
    <mergeCell ref="I63:I71"/>
    <mergeCell ref="G54:G62"/>
    <mergeCell ref="H54:H62"/>
    <mergeCell ref="I54:I62"/>
    <mergeCell ref="G45:G53"/>
    <mergeCell ref="H45:H53"/>
    <mergeCell ref="I45:I53"/>
    <mergeCell ref="G36:G44"/>
    <mergeCell ref="H36:H44"/>
    <mergeCell ref="P20:Q20"/>
    <mergeCell ref="I36:I44"/>
    <mergeCell ref="G27:G35"/>
    <mergeCell ref="H27:H35"/>
    <mergeCell ref="I27:I35"/>
    <mergeCell ref="J63:J71"/>
    <mergeCell ref="J72:J80"/>
    <mergeCell ref="J81:J89"/>
    <mergeCell ref="J18:J26"/>
    <mergeCell ref="J27:J35"/>
    <mergeCell ref="J36:J44"/>
    <mergeCell ref="J45:J53"/>
    <mergeCell ref="M49:AH64"/>
    <mergeCell ref="J99:J107"/>
    <mergeCell ref="J54:J62"/>
    <mergeCell ref="G18:G26"/>
    <mergeCell ref="H18:H26"/>
    <mergeCell ref="I18:I26"/>
    <mergeCell ref="B90:C90"/>
    <mergeCell ref="B91:C91"/>
    <mergeCell ref="B99:C99"/>
    <mergeCell ref="B38:C44"/>
    <mergeCell ref="B27:C27"/>
    <mergeCell ref="B28:C28"/>
    <mergeCell ref="B29:C35"/>
    <mergeCell ref="A36:A44"/>
    <mergeCell ref="B36:C36"/>
    <mergeCell ref="B37:C37"/>
    <mergeCell ref="M8:M9"/>
    <mergeCell ref="M10:M11"/>
    <mergeCell ref="J9:J17"/>
    <mergeCell ref="B8:C8"/>
    <mergeCell ref="J90:J98"/>
    <mergeCell ref="B11:C11"/>
    <mergeCell ref="A81:A89"/>
    <mergeCell ref="B81:C81"/>
    <mergeCell ref="B82:C82"/>
    <mergeCell ref="A63:A71"/>
    <mergeCell ref="B63:C63"/>
    <mergeCell ref="B64:C64"/>
    <mergeCell ref="B83:C89"/>
    <mergeCell ref="A72:A80"/>
    <mergeCell ref="A45:A53"/>
    <mergeCell ref="B45:C45"/>
    <mergeCell ref="B46:C46"/>
    <mergeCell ref="B47:C53"/>
    <mergeCell ref="A54:A62"/>
    <mergeCell ref="B56:C56"/>
    <mergeCell ref="B54:C55"/>
    <mergeCell ref="B57:C62"/>
    <mergeCell ref="B74:C74"/>
    <mergeCell ref="N4:N5"/>
    <mergeCell ref="N6:N7"/>
    <mergeCell ref="N8:N9"/>
    <mergeCell ref="N10:N11"/>
    <mergeCell ref="G9:G17"/>
    <mergeCell ref="M4:M5"/>
    <mergeCell ref="M6:M7"/>
    <mergeCell ref="O4:O5"/>
    <mergeCell ref="O10:O11"/>
    <mergeCell ref="I9:I17"/>
    <mergeCell ref="O8:O9"/>
    <mergeCell ref="H9:H17"/>
    <mergeCell ref="Y4:Y5"/>
    <mergeCell ref="O6:O7"/>
    <mergeCell ref="P6:P7"/>
    <mergeCell ref="Q6:Q7"/>
    <mergeCell ref="R6:R7"/>
    <mergeCell ref="S6:S7"/>
    <mergeCell ref="T6:T7"/>
    <mergeCell ref="U6:U7"/>
    <mergeCell ref="V6:V7"/>
    <mergeCell ref="V4:V5"/>
    <mergeCell ref="W4:W5"/>
    <mergeCell ref="P4:P5"/>
    <mergeCell ref="Q4:Q5"/>
    <mergeCell ref="R4:R5"/>
    <mergeCell ref="S4:S5"/>
    <mergeCell ref="T4:T5"/>
    <mergeCell ref="U4:U5"/>
    <mergeCell ref="X4:X5"/>
    <mergeCell ref="X8:X9"/>
    <mergeCell ref="T10:T11"/>
    <mergeCell ref="U10:U11"/>
    <mergeCell ref="Y8:Y9"/>
    <mergeCell ref="W6:W7"/>
    <mergeCell ref="X6:X7"/>
    <mergeCell ref="Y6:Y7"/>
    <mergeCell ref="W8:W9"/>
    <mergeCell ref="Y10:Y11"/>
    <mergeCell ref="X10:X11"/>
    <mergeCell ref="W10:W11"/>
    <mergeCell ref="J117:J125"/>
    <mergeCell ref="B119:C119"/>
    <mergeCell ref="B117:C118"/>
    <mergeCell ref="G135:G143"/>
    <mergeCell ref="H135:H143"/>
    <mergeCell ref="I135:I143"/>
    <mergeCell ref="Q8:Q9"/>
    <mergeCell ref="V8:V9"/>
    <mergeCell ref="S8:S9"/>
    <mergeCell ref="T8:T9"/>
    <mergeCell ref="U8:U9"/>
    <mergeCell ref="S10:S11"/>
    <mergeCell ref="P17:Q17"/>
    <mergeCell ref="P18:Q18"/>
    <mergeCell ref="P19:Q19"/>
    <mergeCell ref="V10:V11"/>
    <mergeCell ref="R8:R9"/>
    <mergeCell ref="P10:P11"/>
    <mergeCell ref="P8:P9"/>
    <mergeCell ref="Q10:Q11"/>
    <mergeCell ref="R10:R11"/>
    <mergeCell ref="P21:Q21"/>
    <mergeCell ref="P22:Q22"/>
    <mergeCell ref="P23:Q23"/>
    <mergeCell ref="A153:A161"/>
    <mergeCell ref="B153:C153"/>
    <mergeCell ref="A144:A152"/>
    <mergeCell ref="B144:C144"/>
    <mergeCell ref="A135:A143"/>
    <mergeCell ref="M30:AH45"/>
    <mergeCell ref="B198:J216"/>
    <mergeCell ref="B92:C98"/>
    <mergeCell ref="P14:Q14"/>
    <mergeCell ref="P15:Q15"/>
    <mergeCell ref="P16:Q16"/>
    <mergeCell ref="G108:G116"/>
    <mergeCell ref="H108:H116"/>
    <mergeCell ref="I108:I116"/>
    <mergeCell ref="J108:J116"/>
    <mergeCell ref="B110:C110"/>
    <mergeCell ref="B111:C116"/>
    <mergeCell ref="B108:C109"/>
    <mergeCell ref="J126:J134"/>
    <mergeCell ref="B127:C127"/>
    <mergeCell ref="B128:C134"/>
    <mergeCell ref="G117:G125"/>
    <mergeCell ref="H117:H125"/>
    <mergeCell ref="I117:I125"/>
  </mergeCells>
  <phoneticPr fontId="0" type="noConversion"/>
  <pageMargins left="0.25" right="0.17" top="0.33" bottom="0.76" header="0" footer="0"/>
  <pageSetup paperSize="9" scale="65" orientation="portrait" r:id="rId2"/>
  <headerFooter alignWithMargins="0"/>
  <rowBreaks count="1" manualBreakCount="1">
    <brk id="89" max="16383" man="1"/>
  </rowBreaks>
  <cellWatches>
    <cellWatch r="B10"/>
    <cellWatch r="Y4"/>
  </cellWatches>
</worksheet>
</file>

<file path=xl/worksheets/sheet2.xml><?xml version="1.0" encoding="utf-8"?>
<worksheet xmlns="http://schemas.openxmlformats.org/spreadsheetml/2006/main" xmlns:r="http://schemas.openxmlformats.org/officeDocument/2006/relationships">
  <dimension ref="A1:D302"/>
  <sheetViews>
    <sheetView workbookViewId="0">
      <selection activeCell="D2" sqref="D2"/>
    </sheetView>
  </sheetViews>
  <sheetFormatPr defaultRowHeight="12.75"/>
  <cols>
    <col min="1" max="1" width="12.85546875" customWidth="1"/>
    <col min="2" max="2" width="14.5703125" customWidth="1"/>
    <col min="3" max="3" width="9.140625" hidden="1" customWidth="1"/>
    <col min="4" max="4" width="37.85546875" customWidth="1"/>
  </cols>
  <sheetData>
    <row r="1" spans="1:4">
      <c r="A1" s="36" t="s">
        <v>40</v>
      </c>
      <c r="B1" s="36" t="s">
        <v>41</v>
      </c>
      <c r="D1" s="35" t="s">
        <v>42</v>
      </c>
    </row>
    <row r="2" spans="1:4">
      <c r="A2" s="34">
        <v>4</v>
      </c>
      <c r="B2" s="34">
        <v>100</v>
      </c>
      <c r="C2" t="e">
        <f>IF(AND('Ders Degerlendirme'!$O$25&gt;=Ortalama!A2,SUM($C$1:C1)=0),Ortalama!B2,0)</f>
        <v>#DIV/0!</v>
      </c>
      <c r="D2" s="34" t="e">
        <f>SUM(C2:C302)</f>
        <v>#DIV/0!</v>
      </c>
    </row>
    <row r="3" spans="1:4">
      <c r="A3" s="34">
        <v>3.99</v>
      </c>
      <c r="B3" s="34">
        <v>99.76</v>
      </c>
      <c r="C3" t="e">
        <f>IF(AND('Ders Degerlendirme'!$O$25&gt;=Ortalama!A3,SUM($C$1:C2)=0),Ortalama!B3,0)</f>
        <v>#DIV/0!</v>
      </c>
    </row>
    <row r="4" spans="1:4">
      <c r="A4" s="34">
        <v>3.98</v>
      </c>
      <c r="B4" s="34">
        <v>99.53</v>
      </c>
      <c r="C4" t="e">
        <f>IF(AND('Ders Degerlendirme'!$O$25&gt;=Ortalama!A4,SUM($C$1:C3)=0),Ortalama!B4,0)</f>
        <v>#DIV/0!</v>
      </c>
    </row>
    <row r="5" spans="1:4">
      <c r="A5" s="34">
        <v>3.97</v>
      </c>
      <c r="B5" s="34">
        <v>99.3</v>
      </c>
      <c r="C5" t="e">
        <f>IF(AND('Ders Degerlendirme'!$O$25&gt;=Ortalama!A5,SUM($C$1:C4)=0),Ortalama!B5,0)</f>
        <v>#DIV/0!</v>
      </c>
    </row>
    <row r="6" spans="1:4">
      <c r="A6" s="34">
        <v>3.96</v>
      </c>
      <c r="B6" s="34">
        <v>99.06</v>
      </c>
      <c r="C6" t="e">
        <f>IF(AND('Ders Degerlendirme'!$O$25&gt;=Ortalama!A6,SUM($C$1:C5)=0),Ortalama!B6,0)</f>
        <v>#DIV/0!</v>
      </c>
    </row>
    <row r="7" spans="1:4">
      <c r="A7" s="34">
        <v>3.95</v>
      </c>
      <c r="B7" s="34">
        <v>98.83</v>
      </c>
      <c r="C7" t="e">
        <f>IF(AND('Ders Degerlendirme'!$O$25&gt;=Ortalama!A7,SUM($C$1:C6)=0),Ortalama!B7,0)</f>
        <v>#DIV/0!</v>
      </c>
    </row>
    <row r="8" spans="1:4">
      <c r="A8" s="34">
        <v>3.94</v>
      </c>
      <c r="B8" s="34">
        <v>98.6</v>
      </c>
      <c r="C8" t="e">
        <f>IF(AND('Ders Degerlendirme'!$O$25&gt;=Ortalama!A8,SUM($C$1:C7)=0),Ortalama!B8,0)</f>
        <v>#DIV/0!</v>
      </c>
    </row>
    <row r="9" spans="1:4">
      <c r="A9" s="34">
        <v>3.93</v>
      </c>
      <c r="B9" s="34">
        <v>98.36</v>
      </c>
      <c r="C9" t="e">
        <f>IF(AND('Ders Degerlendirme'!$O$25&gt;=Ortalama!A9,SUM($C$1:C8)=0),Ortalama!B9,0)</f>
        <v>#DIV/0!</v>
      </c>
    </row>
    <row r="10" spans="1:4">
      <c r="A10" s="34">
        <v>3.92</v>
      </c>
      <c r="B10" s="34">
        <v>98.13</v>
      </c>
      <c r="C10" t="e">
        <f>IF(AND('Ders Degerlendirme'!$O$25&gt;=Ortalama!A10,SUM($C$1:C9)=0),Ortalama!B10,0)</f>
        <v>#DIV/0!</v>
      </c>
    </row>
    <row r="11" spans="1:4">
      <c r="A11" s="34">
        <v>3.91</v>
      </c>
      <c r="B11" s="34">
        <v>97.9</v>
      </c>
      <c r="C11" t="e">
        <f>IF(AND('Ders Degerlendirme'!$O$25&gt;=Ortalama!A11,SUM($C$1:C10)=0),Ortalama!B11,0)</f>
        <v>#DIV/0!</v>
      </c>
    </row>
    <row r="12" spans="1:4">
      <c r="A12" s="34">
        <v>3.9</v>
      </c>
      <c r="B12" s="34">
        <v>97.66</v>
      </c>
      <c r="C12" t="e">
        <f>IF(AND('Ders Degerlendirme'!$O$25&gt;=Ortalama!A12,SUM($C$1:C11)=0),Ortalama!B12,0)</f>
        <v>#DIV/0!</v>
      </c>
    </row>
    <row r="13" spans="1:4">
      <c r="A13" s="34">
        <v>3.89</v>
      </c>
      <c r="B13" s="34">
        <v>97.43</v>
      </c>
      <c r="C13" t="e">
        <f>IF(AND('Ders Degerlendirme'!$O$25&gt;=Ortalama!A13,SUM($C$1:C12)=0),Ortalama!B13,0)</f>
        <v>#DIV/0!</v>
      </c>
    </row>
    <row r="14" spans="1:4">
      <c r="A14" s="34">
        <v>3.88</v>
      </c>
      <c r="B14" s="34">
        <v>97.2</v>
      </c>
      <c r="C14" t="e">
        <f>IF(AND('Ders Degerlendirme'!$O$25&gt;=Ortalama!A14,SUM($C$1:C13)=0),Ortalama!B14,0)</f>
        <v>#DIV/0!</v>
      </c>
    </row>
    <row r="15" spans="1:4">
      <c r="A15" s="34">
        <v>3.87</v>
      </c>
      <c r="B15" s="34">
        <v>96.96</v>
      </c>
      <c r="C15" t="e">
        <f>IF(AND('Ders Degerlendirme'!$O$25&gt;=Ortalama!A15,SUM($C$1:C14)=0),Ortalama!B15,0)</f>
        <v>#DIV/0!</v>
      </c>
    </row>
    <row r="16" spans="1:4">
      <c r="A16" s="34">
        <v>3.86</v>
      </c>
      <c r="B16" s="34">
        <v>96.73</v>
      </c>
      <c r="C16" t="e">
        <f>IF(AND('Ders Degerlendirme'!$O$25&gt;=Ortalama!A16,SUM($C$1:C15)=0),Ortalama!B16,0)</f>
        <v>#DIV/0!</v>
      </c>
    </row>
    <row r="17" spans="1:3">
      <c r="A17" s="34">
        <v>3.85</v>
      </c>
      <c r="B17" s="34">
        <v>96.5</v>
      </c>
      <c r="C17" t="e">
        <f>IF(AND('Ders Degerlendirme'!$O$25&gt;=Ortalama!A17,SUM($C$1:C16)=0),Ortalama!B17,0)</f>
        <v>#DIV/0!</v>
      </c>
    </row>
    <row r="18" spans="1:3">
      <c r="A18" s="34">
        <v>3.84</v>
      </c>
      <c r="B18" s="34">
        <v>96.26</v>
      </c>
      <c r="C18" t="e">
        <f>IF(AND('Ders Degerlendirme'!$O$25&gt;=Ortalama!A18,SUM($C$1:C17)=0),Ortalama!B18,0)</f>
        <v>#DIV/0!</v>
      </c>
    </row>
    <row r="19" spans="1:3">
      <c r="A19" s="34">
        <v>3.83</v>
      </c>
      <c r="B19" s="34">
        <v>96.03</v>
      </c>
      <c r="C19" t="e">
        <f>IF(AND('Ders Degerlendirme'!$O$25&gt;=Ortalama!A19,SUM($C$1:C18)=0),Ortalama!B19,0)</f>
        <v>#DIV/0!</v>
      </c>
    </row>
    <row r="20" spans="1:3">
      <c r="A20" s="34">
        <v>3.82</v>
      </c>
      <c r="B20" s="34">
        <v>95.8</v>
      </c>
      <c r="C20" t="e">
        <f>IF(AND('Ders Degerlendirme'!$O$25&gt;=Ortalama!A20,SUM($C$1:C19)=0),Ortalama!B20,0)</f>
        <v>#DIV/0!</v>
      </c>
    </row>
    <row r="21" spans="1:3">
      <c r="A21" s="34">
        <v>3.81</v>
      </c>
      <c r="B21" s="34">
        <v>95.56</v>
      </c>
      <c r="C21" t="e">
        <f>IF(AND('Ders Degerlendirme'!$O$25&gt;=Ortalama!A21,SUM($C$1:C20)=0),Ortalama!B21,0)</f>
        <v>#DIV/0!</v>
      </c>
    </row>
    <row r="22" spans="1:3">
      <c r="A22" s="34">
        <v>3.8</v>
      </c>
      <c r="B22" s="34">
        <v>95.33</v>
      </c>
      <c r="C22" t="e">
        <f>IF(AND('Ders Degerlendirme'!$O$25&gt;=Ortalama!A22,SUM($C$1:C21)=0),Ortalama!B22,0)</f>
        <v>#DIV/0!</v>
      </c>
    </row>
    <row r="23" spans="1:3">
      <c r="A23" s="34">
        <v>3.79</v>
      </c>
      <c r="B23" s="34">
        <v>95.1</v>
      </c>
      <c r="C23" t="e">
        <f>IF(AND('Ders Degerlendirme'!$O$25&gt;=Ortalama!A23,SUM($C$1:C22)=0),Ortalama!B23,0)</f>
        <v>#DIV/0!</v>
      </c>
    </row>
    <row r="24" spans="1:3">
      <c r="A24" s="34">
        <v>3.78</v>
      </c>
      <c r="B24" s="34">
        <v>94.86</v>
      </c>
      <c r="C24" t="e">
        <f>IF(AND('Ders Degerlendirme'!$O$25&gt;=Ortalama!A24,SUM($C$1:C23)=0),Ortalama!B24,0)</f>
        <v>#DIV/0!</v>
      </c>
    </row>
    <row r="25" spans="1:3">
      <c r="A25" s="34">
        <v>3.77</v>
      </c>
      <c r="B25" s="34">
        <v>94.63</v>
      </c>
      <c r="C25" t="e">
        <f>IF(AND('Ders Degerlendirme'!$O$25&gt;=Ortalama!A25,SUM($C$1:C24)=0),Ortalama!B25,0)</f>
        <v>#DIV/0!</v>
      </c>
    </row>
    <row r="26" spans="1:3">
      <c r="A26" s="34">
        <v>3.76</v>
      </c>
      <c r="B26" s="34">
        <v>94.4</v>
      </c>
      <c r="C26" t="e">
        <f>IF(AND('Ders Degerlendirme'!$O$25&gt;=Ortalama!A26,SUM($C$1:C25)=0),Ortalama!B26,0)</f>
        <v>#DIV/0!</v>
      </c>
    </row>
    <row r="27" spans="1:3">
      <c r="A27" s="34">
        <v>3.75</v>
      </c>
      <c r="B27" s="34">
        <v>94.16</v>
      </c>
      <c r="C27" t="e">
        <f>IF(AND('Ders Degerlendirme'!$O$25&gt;=Ortalama!A27,SUM($C$1:C26)=0),Ortalama!B27,0)</f>
        <v>#DIV/0!</v>
      </c>
    </row>
    <row r="28" spans="1:3">
      <c r="A28" s="34">
        <v>3.74</v>
      </c>
      <c r="B28" s="34">
        <v>93.93</v>
      </c>
      <c r="C28" t="e">
        <f>IF(AND('Ders Degerlendirme'!$O$25&gt;=Ortalama!A28,SUM($C$1:C27)=0),Ortalama!B28,0)</f>
        <v>#DIV/0!</v>
      </c>
    </row>
    <row r="29" spans="1:3">
      <c r="A29" s="34">
        <v>3.73</v>
      </c>
      <c r="B29" s="34">
        <v>93.7</v>
      </c>
      <c r="C29" t="e">
        <f>IF(AND('Ders Degerlendirme'!$O$25&gt;=Ortalama!A29,SUM($C$1:C28)=0),Ortalama!B29,0)</f>
        <v>#DIV/0!</v>
      </c>
    </row>
    <row r="30" spans="1:3">
      <c r="A30" s="34">
        <v>3.72</v>
      </c>
      <c r="B30" s="34">
        <v>93.46</v>
      </c>
      <c r="C30" t="e">
        <f>IF(AND('Ders Degerlendirme'!$O$25&gt;=Ortalama!A30,SUM($C$1:C29)=0),Ortalama!B30,0)</f>
        <v>#DIV/0!</v>
      </c>
    </row>
    <row r="31" spans="1:3">
      <c r="A31" s="34">
        <v>3.71</v>
      </c>
      <c r="B31" s="34">
        <v>93.23</v>
      </c>
      <c r="C31" t="e">
        <f>IF(AND('Ders Degerlendirme'!$O$25&gt;=Ortalama!A31,SUM($C$1:C30)=0),Ortalama!B31,0)</f>
        <v>#DIV/0!</v>
      </c>
    </row>
    <row r="32" spans="1:3">
      <c r="A32" s="34">
        <v>3.7</v>
      </c>
      <c r="B32" s="34">
        <v>93</v>
      </c>
      <c r="C32" t="e">
        <f>IF(AND('Ders Degerlendirme'!$O$25&gt;=Ortalama!A32,SUM($C$1:C31)=0),Ortalama!B32,0)</f>
        <v>#DIV/0!</v>
      </c>
    </row>
    <row r="33" spans="1:3">
      <c r="A33" s="34">
        <v>3.69</v>
      </c>
      <c r="B33" s="34">
        <v>92.76</v>
      </c>
      <c r="C33" t="e">
        <f>IF(AND('Ders Degerlendirme'!$O$25&gt;=Ortalama!A33,SUM($C$1:C32)=0),Ortalama!B33,0)</f>
        <v>#DIV/0!</v>
      </c>
    </row>
    <row r="34" spans="1:3">
      <c r="A34" s="34">
        <v>3.68</v>
      </c>
      <c r="B34" s="34">
        <v>92.53</v>
      </c>
      <c r="C34" t="e">
        <f>IF(AND('Ders Degerlendirme'!$O$25&gt;=Ortalama!A34,SUM($C$1:C33)=0),Ortalama!B34,0)</f>
        <v>#DIV/0!</v>
      </c>
    </row>
    <row r="35" spans="1:3">
      <c r="A35" s="34">
        <v>3.67</v>
      </c>
      <c r="B35" s="34">
        <v>92.3</v>
      </c>
      <c r="C35" t="e">
        <f>IF(AND('Ders Degerlendirme'!$O$25&gt;=Ortalama!A35,SUM($C$1:C34)=0),Ortalama!B35,0)</f>
        <v>#DIV/0!</v>
      </c>
    </row>
    <row r="36" spans="1:3">
      <c r="A36" s="34">
        <v>3.66</v>
      </c>
      <c r="B36" s="34">
        <v>92.06</v>
      </c>
      <c r="C36" t="e">
        <f>IF(AND('Ders Degerlendirme'!$O$25&gt;=Ortalama!A36,SUM($C$1:C35)=0),Ortalama!B36,0)</f>
        <v>#DIV/0!</v>
      </c>
    </row>
    <row r="37" spans="1:3">
      <c r="A37" s="34">
        <v>3.65</v>
      </c>
      <c r="B37" s="34">
        <v>91.83</v>
      </c>
      <c r="C37" t="e">
        <f>IF(AND('Ders Degerlendirme'!$O$25&gt;=Ortalama!A37,SUM($C$1:C36)=0),Ortalama!B37,0)</f>
        <v>#DIV/0!</v>
      </c>
    </row>
    <row r="38" spans="1:3">
      <c r="A38" s="34">
        <v>3.64</v>
      </c>
      <c r="B38" s="34">
        <v>91.6</v>
      </c>
      <c r="C38" t="e">
        <f>IF(AND('Ders Degerlendirme'!$O$25&gt;=Ortalama!A38,SUM($C$1:C37)=0),Ortalama!B38,0)</f>
        <v>#DIV/0!</v>
      </c>
    </row>
    <row r="39" spans="1:3">
      <c r="A39" s="34">
        <v>3.63</v>
      </c>
      <c r="B39" s="34">
        <v>91.36</v>
      </c>
      <c r="C39" t="e">
        <f>IF(AND('Ders Degerlendirme'!$O$25&gt;=Ortalama!A39,SUM($C$1:C38)=0),Ortalama!B39,0)</f>
        <v>#DIV/0!</v>
      </c>
    </row>
    <row r="40" spans="1:3">
      <c r="A40" s="34">
        <v>3.62</v>
      </c>
      <c r="B40" s="34">
        <v>91.13</v>
      </c>
      <c r="C40" t="e">
        <f>IF(AND('Ders Degerlendirme'!$O$25&gt;=Ortalama!A40,SUM($C$1:C39)=0),Ortalama!B40,0)</f>
        <v>#DIV/0!</v>
      </c>
    </row>
    <row r="41" spans="1:3">
      <c r="A41" s="34">
        <v>3.61</v>
      </c>
      <c r="B41" s="34">
        <v>90.9</v>
      </c>
      <c r="C41" t="e">
        <f>IF(AND('Ders Degerlendirme'!$O$25&gt;=Ortalama!A41,SUM($C$1:C40)=0),Ortalama!B41,0)</f>
        <v>#DIV/0!</v>
      </c>
    </row>
    <row r="42" spans="1:3">
      <c r="A42" s="34">
        <v>3.6</v>
      </c>
      <c r="B42" s="34">
        <v>90.66</v>
      </c>
      <c r="C42" t="e">
        <f>IF(AND('Ders Degerlendirme'!$O$25&gt;=Ortalama!A42,SUM($C$1:C41)=0),Ortalama!B42,0)</f>
        <v>#DIV/0!</v>
      </c>
    </row>
    <row r="43" spans="1:3">
      <c r="A43" s="34">
        <v>3.59</v>
      </c>
      <c r="B43" s="34">
        <v>90.43</v>
      </c>
      <c r="C43" t="e">
        <f>IF(AND('Ders Degerlendirme'!$O$25&gt;=Ortalama!A43,SUM($C$1:C42)=0),Ortalama!B43,0)</f>
        <v>#DIV/0!</v>
      </c>
    </row>
    <row r="44" spans="1:3">
      <c r="A44" s="34">
        <v>3.58</v>
      </c>
      <c r="B44" s="34">
        <v>90.2</v>
      </c>
      <c r="C44" t="e">
        <f>IF(AND('Ders Degerlendirme'!$O$25&gt;=Ortalama!A44,SUM($C$1:C43)=0),Ortalama!B44,0)</f>
        <v>#DIV/0!</v>
      </c>
    </row>
    <row r="45" spans="1:3">
      <c r="A45" s="34">
        <v>3.57</v>
      </c>
      <c r="B45" s="34">
        <v>89.96</v>
      </c>
      <c r="C45" t="e">
        <f>IF(AND('Ders Degerlendirme'!$O$25&gt;=Ortalama!A45,SUM($C$1:C44)=0),Ortalama!B45,0)</f>
        <v>#DIV/0!</v>
      </c>
    </row>
    <row r="46" spans="1:3">
      <c r="A46" s="34">
        <v>3.56</v>
      </c>
      <c r="B46" s="34">
        <v>89.73</v>
      </c>
      <c r="C46" t="e">
        <f>IF(AND('Ders Degerlendirme'!$O$25&gt;=Ortalama!A46,SUM($C$1:C45)=0),Ortalama!B46,0)</f>
        <v>#DIV/0!</v>
      </c>
    </row>
    <row r="47" spans="1:3">
      <c r="A47" s="34">
        <v>3.55</v>
      </c>
      <c r="B47" s="34">
        <v>89.5</v>
      </c>
      <c r="C47" t="e">
        <f>IF(AND('Ders Degerlendirme'!$O$25&gt;=Ortalama!A47,SUM($C$1:C46)=0),Ortalama!B47,0)</f>
        <v>#DIV/0!</v>
      </c>
    </row>
    <row r="48" spans="1:3">
      <c r="A48" s="34">
        <v>3.54</v>
      </c>
      <c r="B48" s="34">
        <v>89.26</v>
      </c>
      <c r="C48" t="e">
        <f>IF(AND('Ders Degerlendirme'!$O$25&gt;=Ortalama!A48,SUM($C$1:C47)=0),Ortalama!B48,0)</f>
        <v>#DIV/0!</v>
      </c>
    </row>
    <row r="49" spans="1:3">
      <c r="A49" s="34">
        <v>3.53</v>
      </c>
      <c r="B49" s="34">
        <v>89.03</v>
      </c>
      <c r="C49" t="e">
        <f>IF(AND('Ders Degerlendirme'!$O$25&gt;=Ortalama!A49,SUM($C$1:C48)=0),Ortalama!B49,0)</f>
        <v>#DIV/0!</v>
      </c>
    </row>
    <row r="50" spans="1:3">
      <c r="A50" s="34">
        <v>3.52</v>
      </c>
      <c r="B50" s="34">
        <v>88.8</v>
      </c>
      <c r="C50" t="e">
        <f>IF(AND('Ders Degerlendirme'!$O$25&gt;=Ortalama!A50,SUM($C$1:C49)=0),Ortalama!B50,0)</f>
        <v>#DIV/0!</v>
      </c>
    </row>
    <row r="51" spans="1:3">
      <c r="A51" s="34">
        <v>3.51</v>
      </c>
      <c r="B51" s="34">
        <v>88.56</v>
      </c>
      <c r="C51" t="e">
        <f>IF(AND('Ders Degerlendirme'!$O$25&gt;=Ortalama!A51,SUM($C$1:C50)=0),Ortalama!B51,0)</f>
        <v>#DIV/0!</v>
      </c>
    </row>
    <row r="52" spans="1:3">
      <c r="A52" s="34">
        <v>3.5</v>
      </c>
      <c r="B52" s="34">
        <v>88.33</v>
      </c>
      <c r="C52" t="e">
        <f>IF(AND('Ders Degerlendirme'!$O$25&gt;=Ortalama!A52,SUM($C$1:C51)=0),Ortalama!B52,0)</f>
        <v>#DIV/0!</v>
      </c>
    </row>
    <row r="53" spans="1:3">
      <c r="A53" s="34">
        <v>3.49</v>
      </c>
      <c r="B53" s="34">
        <v>88.1</v>
      </c>
      <c r="C53" t="e">
        <f>IF(AND('Ders Degerlendirme'!$O$25&gt;=Ortalama!A53,SUM($C$1:C52)=0),Ortalama!B53,0)</f>
        <v>#DIV/0!</v>
      </c>
    </row>
    <row r="54" spans="1:3">
      <c r="A54" s="34">
        <v>3.48</v>
      </c>
      <c r="B54" s="34">
        <v>87.86</v>
      </c>
      <c r="C54" t="e">
        <f>IF(AND('Ders Degerlendirme'!$O$25&gt;=Ortalama!A54,SUM($C$1:C53)=0),Ortalama!B54,0)</f>
        <v>#DIV/0!</v>
      </c>
    </row>
    <row r="55" spans="1:3">
      <c r="A55" s="34">
        <v>3.47</v>
      </c>
      <c r="B55" s="34">
        <v>87.63</v>
      </c>
      <c r="C55" t="e">
        <f>IF(AND('Ders Degerlendirme'!$O$25&gt;=Ortalama!A55,SUM($C$1:C54)=0),Ortalama!B55,0)</f>
        <v>#DIV/0!</v>
      </c>
    </row>
    <row r="56" spans="1:3">
      <c r="A56" s="34">
        <v>3.46</v>
      </c>
      <c r="B56" s="34">
        <v>87.4</v>
      </c>
      <c r="C56" t="e">
        <f>IF(AND('Ders Degerlendirme'!$O$25&gt;=Ortalama!A56,SUM($C$1:C55)=0),Ortalama!B56,0)</f>
        <v>#DIV/0!</v>
      </c>
    </row>
    <row r="57" spans="1:3">
      <c r="A57" s="34">
        <v>3.45</v>
      </c>
      <c r="B57" s="34">
        <v>87.16</v>
      </c>
      <c r="C57" t="e">
        <f>IF(AND('Ders Degerlendirme'!$O$25&gt;=Ortalama!A57,SUM($C$1:C56)=0),Ortalama!B57,0)</f>
        <v>#DIV/0!</v>
      </c>
    </row>
    <row r="58" spans="1:3">
      <c r="A58" s="34">
        <v>3.44</v>
      </c>
      <c r="B58" s="34">
        <v>86.93</v>
      </c>
      <c r="C58" t="e">
        <f>IF(AND('Ders Degerlendirme'!$O$25&gt;=Ortalama!A58,SUM($C$1:C57)=0),Ortalama!B58,0)</f>
        <v>#DIV/0!</v>
      </c>
    </row>
    <row r="59" spans="1:3">
      <c r="A59" s="34">
        <v>3.43</v>
      </c>
      <c r="B59" s="34">
        <v>86.7</v>
      </c>
      <c r="C59" t="e">
        <f>IF(AND('Ders Degerlendirme'!$O$25&gt;=Ortalama!A59,SUM($C$1:C58)=0),Ortalama!B59,0)</f>
        <v>#DIV/0!</v>
      </c>
    </row>
    <row r="60" spans="1:3">
      <c r="A60" s="34">
        <v>3.42</v>
      </c>
      <c r="B60" s="34">
        <v>86.46</v>
      </c>
      <c r="C60" t="e">
        <f>IF(AND('Ders Degerlendirme'!$O$25&gt;=Ortalama!A60,SUM($C$1:C59)=0),Ortalama!B60,0)</f>
        <v>#DIV/0!</v>
      </c>
    </row>
    <row r="61" spans="1:3">
      <c r="A61" s="34">
        <v>3.41</v>
      </c>
      <c r="B61" s="34">
        <v>86.23</v>
      </c>
      <c r="C61" t="e">
        <f>IF(AND('Ders Degerlendirme'!$O$25&gt;=Ortalama!A61,SUM($C$1:C60)=0),Ortalama!B61,0)</f>
        <v>#DIV/0!</v>
      </c>
    </row>
    <row r="62" spans="1:3">
      <c r="A62" s="34">
        <v>3.4</v>
      </c>
      <c r="B62" s="34">
        <v>86</v>
      </c>
      <c r="C62" t="e">
        <f>IF(AND('Ders Degerlendirme'!$O$25&gt;=Ortalama!A62,SUM($C$1:C61)=0),Ortalama!B62,0)</f>
        <v>#DIV/0!</v>
      </c>
    </row>
    <row r="63" spans="1:3">
      <c r="A63" s="34">
        <v>3.39</v>
      </c>
      <c r="B63" s="34">
        <v>85.76</v>
      </c>
      <c r="C63" t="e">
        <f>IF(AND('Ders Degerlendirme'!$O$25&gt;=Ortalama!A63,SUM($C$1:C62)=0),Ortalama!B63,0)</f>
        <v>#DIV/0!</v>
      </c>
    </row>
    <row r="64" spans="1:3">
      <c r="A64" s="34">
        <v>3.38</v>
      </c>
      <c r="B64" s="34">
        <v>85.53</v>
      </c>
      <c r="C64" t="e">
        <f>IF(AND('Ders Degerlendirme'!$O$25&gt;=Ortalama!A64,SUM($C$1:C63)=0),Ortalama!B64,0)</f>
        <v>#DIV/0!</v>
      </c>
    </row>
    <row r="65" spans="1:3">
      <c r="A65" s="34">
        <v>3.37</v>
      </c>
      <c r="B65" s="34">
        <v>85.3</v>
      </c>
      <c r="C65" t="e">
        <f>IF(AND('Ders Degerlendirme'!$O$25&gt;=Ortalama!A65,SUM($C$1:C64)=0),Ortalama!B65,0)</f>
        <v>#DIV/0!</v>
      </c>
    </row>
    <row r="66" spans="1:3">
      <c r="A66" s="34">
        <v>3.36</v>
      </c>
      <c r="B66" s="34">
        <v>85.06</v>
      </c>
      <c r="C66" t="e">
        <f>IF(AND('Ders Degerlendirme'!$O$25&gt;=Ortalama!A66,SUM($C$1:C65)=0),Ortalama!B66,0)</f>
        <v>#DIV/0!</v>
      </c>
    </row>
    <row r="67" spans="1:3">
      <c r="A67" s="34">
        <v>3.35</v>
      </c>
      <c r="B67" s="34">
        <v>84.83</v>
      </c>
      <c r="C67" t="e">
        <f>IF(AND('Ders Degerlendirme'!$O$25&gt;=Ortalama!A67,SUM($C$1:C66)=0),Ortalama!B67,0)</f>
        <v>#DIV/0!</v>
      </c>
    </row>
    <row r="68" spans="1:3">
      <c r="A68" s="34">
        <v>3.34</v>
      </c>
      <c r="B68" s="34">
        <v>84.6</v>
      </c>
      <c r="C68" t="e">
        <f>IF(AND('Ders Degerlendirme'!$O$25&gt;=Ortalama!A68,SUM($C$1:C67)=0),Ortalama!B68,0)</f>
        <v>#DIV/0!</v>
      </c>
    </row>
    <row r="69" spans="1:3">
      <c r="A69" s="34">
        <v>3.33</v>
      </c>
      <c r="B69" s="34">
        <v>84.36</v>
      </c>
      <c r="C69" t="e">
        <f>IF(AND('Ders Degerlendirme'!$O$25&gt;=Ortalama!A69,SUM($C$1:C68)=0),Ortalama!B69,0)</f>
        <v>#DIV/0!</v>
      </c>
    </row>
    <row r="70" spans="1:3">
      <c r="A70" s="34">
        <v>3.32</v>
      </c>
      <c r="B70" s="34">
        <v>84.13</v>
      </c>
      <c r="C70" t="e">
        <f>IF(AND('Ders Degerlendirme'!$O$25&gt;=Ortalama!A70,SUM($C$1:C69)=0),Ortalama!B70,0)</f>
        <v>#DIV/0!</v>
      </c>
    </row>
    <row r="71" spans="1:3">
      <c r="A71" s="34">
        <v>3.31</v>
      </c>
      <c r="B71" s="34">
        <v>83.9</v>
      </c>
      <c r="C71" t="e">
        <f>IF(AND('Ders Degerlendirme'!$O$25&gt;=Ortalama!A71,SUM($C$1:C70)=0),Ortalama!B71,0)</f>
        <v>#DIV/0!</v>
      </c>
    </row>
    <row r="72" spans="1:3">
      <c r="A72" s="34">
        <v>3.3</v>
      </c>
      <c r="B72" s="34">
        <v>83.66</v>
      </c>
      <c r="C72" t="e">
        <f>IF(AND('Ders Degerlendirme'!$O$25&gt;=Ortalama!A72,SUM($C$1:C71)=0),Ortalama!B72,0)</f>
        <v>#DIV/0!</v>
      </c>
    </row>
    <row r="73" spans="1:3">
      <c r="A73" s="34">
        <v>3.29</v>
      </c>
      <c r="B73" s="34">
        <v>83.43</v>
      </c>
      <c r="C73" t="e">
        <f>IF(AND('Ders Degerlendirme'!$O$25&gt;=Ortalama!A73,SUM($C$1:C72)=0),Ortalama!B73,0)</f>
        <v>#DIV/0!</v>
      </c>
    </row>
    <row r="74" spans="1:3">
      <c r="A74" s="34">
        <v>3.28</v>
      </c>
      <c r="B74" s="34">
        <v>83.2</v>
      </c>
      <c r="C74" t="e">
        <f>IF(AND('Ders Degerlendirme'!$O$25&gt;=Ortalama!A74,SUM($C$1:C73)=0),Ortalama!B74,0)</f>
        <v>#DIV/0!</v>
      </c>
    </row>
    <row r="75" spans="1:3">
      <c r="A75" s="34">
        <v>3.27</v>
      </c>
      <c r="B75" s="34">
        <v>82.96</v>
      </c>
      <c r="C75" t="e">
        <f>IF(AND('Ders Degerlendirme'!$O$25&gt;=Ortalama!A75,SUM($C$1:C74)=0),Ortalama!B75,0)</f>
        <v>#DIV/0!</v>
      </c>
    </row>
    <row r="76" spans="1:3">
      <c r="A76" s="34">
        <v>3.26</v>
      </c>
      <c r="B76" s="34">
        <v>82.73</v>
      </c>
      <c r="C76" t="e">
        <f>IF(AND('Ders Degerlendirme'!$O$25&gt;=Ortalama!A76,SUM($C$1:C75)=0),Ortalama!B76,0)</f>
        <v>#DIV/0!</v>
      </c>
    </row>
    <row r="77" spans="1:3">
      <c r="A77" s="34">
        <v>3.25</v>
      </c>
      <c r="B77" s="34">
        <v>82.5</v>
      </c>
      <c r="C77" t="e">
        <f>IF(AND('Ders Degerlendirme'!$O$25&gt;=Ortalama!A77,SUM($C$1:C76)=0),Ortalama!B77,0)</f>
        <v>#DIV/0!</v>
      </c>
    </row>
    <row r="78" spans="1:3">
      <c r="A78" s="34">
        <v>3.24</v>
      </c>
      <c r="B78" s="34">
        <v>82.26</v>
      </c>
      <c r="C78" t="e">
        <f>IF(AND('Ders Degerlendirme'!$O$25&gt;=Ortalama!A78,SUM($C$1:C77)=0),Ortalama!B78,0)</f>
        <v>#DIV/0!</v>
      </c>
    </row>
    <row r="79" spans="1:3">
      <c r="A79" s="34">
        <v>3.23</v>
      </c>
      <c r="B79" s="34">
        <v>82.03</v>
      </c>
      <c r="C79" t="e">
        <f>IF(AND('Ders Degerlendirme'!$O$25&gt;=Ortalama!A79,SUM($C$1:C78)=0),Ortalama!B79,0)</f>
        <v>#DIV/0!</v>
      </c>
    </row>
    <row r="80" spans="1:3">
      <c r="A80" s="34">
        <v>3.22</v>
      </c>
      <c r="B80" s="34">
        <v>81.8</v>
      </c>
      <c r="C80" t="e">
        <f>IF(AND('Ders Degerlendirme'!$O$25&gt;=Ortalama!A80,SUM($C$1:C79)=0),Ortalama!B80,0)</f>
        <v>#DIV/0!</v>
      </c>
    </row>
    <row r="81" spans="1:3">
      <c r="A81" s="34">
        <v>3.21</v>
      </c>
      <c r="B81" s="34">
        <v>81.56</v>
      </c>
      <c r="C81" t="e">
        <f>IF(AND('Ders Degerlendirme'!$O$25&gt;=Ortalama!A81,SUM($C$1:C80)=0),Ortalama!B81,0)</f>
        <v>#DIV/0!</v>
      </c>
    </row>
    <row r="82" spans="1:3">
      <c r="A82" s="34">
        <v>3.2</v>
      </c>
      <c r="B82" s="34">
        <v>81.33</v>
      </c>
      <c r="C82" t="e">
        <f>IF(AND('Ders Degerlendirme'!$O$25&gt;=Ortalama!A82,SUM($C$1:C81)=0),Ortalama!B82,0)</f>
        <v>#DIV/0!</v>
      </c>
    </row>
    <row r="83" spans="1:3">
      <c r="A83" s="34">
        <v>3.19</v>
      </c>
      <c r="B83" s="34">
        <v>81.099999999999994</v>
      </c>
      <c r="C83" t="e">
        <f>IF(AND('Ders Degerlendirme'!$O$25&gt;=Ortalama!A83,SUM($C$1:C82)=0),Ortalama!B83,0)</f>
        <v>#DIV/0!</v>
      </c>
    </row>
    <row r="84" spans="1:3">
      <c r="A84" s="34">
        <v>3.18</v>
      </c>
      <c r="B84" s="34">
        <v>80.86</v>
      </c>
      <c r="C84" t="e">
        <f>IF(AND('Ders Degerlendirme'!$O$25&gt;=Ortalama!A84,SUM($C$1:C83)=0),Ortalama!B84,0)</f>
        <v>#DIV/0!</v>
      </c>
    </row>
    <row r="85" spans="1:3">
      <c r="A85" s="34">
        <v>3.17</v>
      </c>
      <c r="B85" s="34">
        <v>80.63</v>
      </c>
      <c r="C85" t="e">
        <f>IF(AND('Ders Degerlendirme'!$O$25&gt;=Ortalama!A85,SUM($C$1:C84)=0),Ortalama!B85,0)</f>
        <v>#DIV/0!</v>
      </c>
    </row>
    <row r="86" spans="1:3">
      <c r="A86" s="34">
        <v>3.16</v>
      </c>
      <c r="B86" s="34">
        <v>80.400000000000006</v>
      </c>
      <c r="C86" t="e">
        <f>IF(AND('Ders Degerlendirme'!$O$25&gt;=Ortalama!A86,SUM($C$1:C85)=0),Ortalama!B86,0)</f>
        <v>#DIV/0!</v>
      </c>
    </row>
    <row r="87" spans="1:3">
      <c r="A87" s="34">
        <v>3.15</v>
      </c>
      <c r="B87" s="34">
        <v>80.16</v>
      </c>
      <c r="C87" t="e">
        <f>IF(AND('Ders Degerlendirme'!$O$25&gt;=Ortalama!A87,SUM($C$1:C86)=0),Ortalama!B87,0)</f>
        <v>#DIV/0!</v>
      </c>
    </row>
    <row r="88" spans="1:3">
      <c r="A88" s="34">
        <v>3.14</v>
      </c>
      <c r="B88" s="34">
        <v>79.930000000000007</v>
      </c>
      <c r="C88" t="e">
        <f>IF(AND('Ders Degerlendirme'!$O$25&gt;=Ortalama!A88,SUM($C$1:C87)=0),Ortalama!B88,0)</f>
        <v>#DIV/0!</v>
      </c>
    </row>
    <row r="89" spans="1:3">
      <c r="A89" s="34">
        <v>3.13</v>
      </c>
      <c r="B89" s="34">
        <v>79.7</v>
      </c>
      <c r="C89" t="e">
        <f>IF(AND('Ders Degerlendirme'!$O$25&gt;=Ortalama!A89,SUM($C$1:C88)=0),Ortalama!B89,0)</f>
        <v>#DIV/0!</v>
      </c>
    </row>
    <row r="90" spans="1:3">
      <c r="A90" s="34">
        <v>3.12</v>
      </c>
      <c r="B90" s="34">
        <v>79.459999999999994</v>
      </c>
      <c r="C90" t="e">
        <f>IF(AND('Ders Degerlendirme'!$O$25&gt;=Ortalama!A90,SUM($C$1:C89)=0),Ortalama!B90,0)</f>
        <v>#DIV/0!</v>
      </c>
    </row>
    <row r="91" spans="1:3">
      <c r="A91" s="34">
        <v>3.11</v>
      </c>
      <c r="B91" s="34">
        <v>79.23</v>
      </c>
      <c r="C91" t="e">
        <f>IF(AND('Ders Degerlendirme'!$O$25&gt;=Ortalama!A91,SUM($C$1:C90)=0),Ortalama!B91,0)</f>
        <v>#DIV/0!</v>
      </c>
    </row>
    <row r="92" spans="1:3">
      <c r="A92" s="34">
        <v>3.1</v>
      </c>
      <c r="B92" s="34">
        <v>79</v>
      </c>
      <c r="C92" t="e">
        <f>IF(AND('Ders Degerlendirme'!$O$25&gt;=Ortalama!A92,SUM($C$1:C91)=0),Ortalama!B92,0)</f>
        <v>#DIV/0!</v>
      </c>
    </row>
    <row r="93" spans="1:3">
      <c r="A93" s="34">
        <v>3.09</v>
      </c>
      <c r="B93" s="34">
        <v>78.760000000000005</v>
      </c>
      <c r="C93" t="e">
        <f>IF(AND('Ders Degerlendirme'!$O$25&gt;=Ortalama!A93,SUM($C$1:C92)=0),Ortalama!B93,0)</f>
        <v>#DIV/0!</v>
      </c>
    </row>
    <row r="94" spans="1:3">
      <c r="A94" s="34">
        <v>3.08</v>
      </c>
      <c r="B94" s="34">
        <v>78.53</v>
      </c>
      <c r="C94" t="e">
        <f>IF(AND('Ders Degerlendirme'!$O$25&gt;=Ortalama!A94,SUM($C$1:C93)=0),Ortalama!B94,0)</f>
        <v>#DIV/0!</v>
      </c>
    </row>
    <row r="95" spans="1:3">
      <c r="A95" s="34">
        <v>3.07</v>
      </c>
      <c r="B95" s="34">
        <v>78.3</v>
      </c>
      <c r="C95" t="e">
        <f>IF(AND('Ders Degerlendirme'!$O$25&gt;=Ortalama!A95,SUM($C$1:C94)=0),Ortalama!B95,0)</f>
        <v>#DIV/0!</v>
      </c>
    </row>
    <row r="96" spans="1:3">
      <c r="A96" s="34">
        <v>3.06</v>
      </c>
      <c r="B96" s="34">
        <v>78.06</v>
      </c>
      <c r="C96" t="e">
        <f>IF(AND('Ders Degerlendirme'!$O$25&gt;=Ortalama!A96,SUM($C$1:C95)=0),Ortalama!B96,0)</f>
        <v>#DIV/0!</v>
      </c>
    </row>
    <row r="97" spans="1:3">
      <c r="A97" s="34">
        <v>3.05</v>
      </c>
      <c r="B97" s="34">
        <v>77.83</v>
      </c>
      <c r="C97" t="e">
        <f>IF(AND('Ders Degerlendirme'!$O$25&gt;=Ortalama!A97,SUM($C$1:C96)=0),Ortalama!B97,0)</f>
        <v>#DIV/0!</v>
      </c>
    </row>
    <row r="98" spans="1:3">
      <c r="A98" s="34">
        <v>3.04</v>
      </c>
      <c r="B98" s="34">
        <v>77.599999999999994</v>
      </c>
      <c r="C98" t="e">
        <f>IF(AND('Ders Degerlendirme'!$O$25&gt;=Ortalama!A98,SUM($C$1:C97)=0),Ortalama!B98,0)</f>
        <v>#DIV/0!</v>
      </c>
    </row>
    <row r="99" spans="1:3">
      <c r="A99" s="34">
        <v>3.03</v>
      </c>
      <c r="B99" s="34">
        <v>77.36</v>
      </c>
      <c r="C99" t="e">
        <f>IF(AND('Ders Degerlendirme'!$O$25&gt;=Ortalama!A99,SUM($C$1:C98)=0),Ortalama!B99,0)</f>
        <v>#DIV/0!</v>
      </c>
    </row>
    <row r="100" spans="1:3">
      <c r="A100" s="34">
        <v>3.02</v>
      </c>
      <c r="B100" s="34">
        <v>77.13</v>
      </c>
      <c r="C100" t="e">
        <f>IF(AND('Ders Degerlendirme'!$O$25&gt;=Ortalama!A100,SUM($C$1:C99)=0),Ortalama!B100,0)</f>
        <v>#DIV/0!</v>
      </c>
    </row>
    <row r="101" spans="1:3">
      <c r="A101" s="34">
        <v>3.01</v>
      </c>
      <c r="B101" s="34">
        <v>76.900000000000006</v>
      </c>
      <c r="C101" t="e">
        <f>IF(AND('Ders Degerlendirme'!$O$25&gt;=Ortalama!A101,SUM($C$1:C100)=0),Ortalama!B101,0)</f>
        <v>#DIV/0!</v>
      </c>
    </row>
    <row r="102" spans="1:3">
      <c r="A102" s="34">
        <v>3</v>
      </c>
      <c r="B102" s="34">
        <v>76.66</v>
      </c>
      <c r="C102" t="e">
        <f>IF(AND('Ders Degerlendirme'!$O$25&gt;=Ortalama!A102,SUM($C$1:C101)=0),Ortalama!B102,0)</f>
        <v>#DIV/0!</v>
      </c>
    </row>
    <row r="103" spans="1:3">
      <c r="A103" s="34">
        <v>2.99</v>
      </c>
      <c r="B103" s="34">
        <v>76.430000000000007</v>
      </c>
      <c r="C103" t="e">
        <f>IF(AND('Ders Degerlendirme'!$O$25&gt;=Ortalama!A103,SUM($C$1:C102)=0),Ortalama!B103,0)</f>
        <v>#DIV/0!</v>
      </c>
    </row>
    <row r="104" spans="1:3">
      <c r="A104" s="34">
        <v>2.98</v>
      </c>
      <c r="B104" s="34">
        <v>76.2</v>
      </c>
      <c r="C104" t="e">
        <f>IF(AND('Ders Degerlendirme'!$O$25&gt;=Ortalama!A104,SUM($C$1:C103)=0),Ortalama!B104,0)</f>
        <v>#DIV/0!</v>
      </c>
    </row>
    <row r="105" spans="1:3">
      <c r="A105" s="34">
        <v>2.97</v>
      </c>
      <c r="B105" s="34">
        <v>75.959999999999994</v>
      </c>
      <c r="C105" t="e">
        <f>IF(AND('Ders Degerlendirme'!$O$25&gt;=Ortalama!A105,SUM($C$1:C104)=0),Ortalama!B105,0)</f>
        <v>#DIV/0!</v>
      </c>
    </row>
    <row r="106" spans="1:3">
      <c r="A106" s="34">
        <v>2.96</v>
      </c>
      <c r="B106" s="34">
        <v>75.73</v>
      </c>
      <c r="C106" t="e">
        <f>IF(AND('Ders Degerlendirme'!$O$25&gt;=Ortalama!A106,SUM($C$1:C105)=0),Ortalama!B106,0)</f>
        <v>#DIV/0!</v>
      </c>
    </row>
    <row r="107" spans="1:3">
      <c r="A107" s="34">
        <v>2.95</v>
      </c>
      <c r="B107" s="34">
        <v>75.5</v>
      </c>
      <c r="C107" t="e">
        <f>IF(AND('Ders Degerlendirme'!$O$25&gt;=Ortalama!A107,SUM($C$1:C106)=0),Ortalama!B107,0)</f>
        <v>#DIV/0!</v>
      </c>
    </row>
    <row r="108" spans="1:3">
      <c r="A108" s="34">
        <v>2.94</v>
      </c>
      <c r="B108" s="34">
        <v>75.260000000000005</v>
      </c>
      <c r="C108" t="e">
        <f>IF(AND('Ders Degerlendirme'!$O$25&gt;=Ortalama!A108,SUM($C$1:C107)=0),Ortalama!B108,0)</f>
        <v>#DIV/0!</v>
      </c>
    </row>
    <row r="109" spans="1:3">
      <c r="A109" s="34">
        <v>2.93</v>
      </c>
      <c r="B109" s="34">
        <v>75.03</v>
      </c>
      <c r="C109" t="e">
        <f>IF(AND('Ders Degerlendirme'!$O$25&gt;=Ortalama!A109,SUM($C$1:C108)=0),Ortalama!B109,0)</f>
        <v>#DIV/0!</v>
      </c>
    </row>
    <row r="110" spans="1:3">
      <c r="A110" s="34">
        <v>2.92</v>
      </c>
      <c r="B110" s="34">
        <v>74.8</v>
      </c>
      <c r="C110" t="e">
        <f>IF(AND('Ders Degerlendirme'!$O$25&gt;=Ortalama!A110,SUM($C$1:C109)=0),Ortalama!B110,0)</f>
        <v>#DIV/0!</v>
      </c>
    </row>
    <row r="111" spans="1:3">
      <c r="A111" s="34">
        <v>2.91</v>
      </c>
      <c r="B111" s="34">
        <v>74.56</v>
      </c>
      <c r="C111" t="e">
        <f>IF(AND('Ders Degerlendirme'!$O$25&gt;=Ortalama!A111,SUM($C$1:C110)=0),Ortalama!B111,0)</f>
        <v>#DIV/0!</v>
      </c>
    </row>
    <row r="112" spans="1:3">
      <c r="A112" s="34">
        <v>2.9</v>
      </c>
      <c r="B112" s="34">
        <v>74.33</v>
      </c>
      <c r="C112" t="e">
        <f>IF(AND('Ders Degerlendirme'!$O$25&gt;=Ortalama!A112,SUM($C$1:C111)=0),Ortalama!B112,0)</f>
        <v>#DIV/0!</v>
      </c>
    </row>
    <row r="113" spans="1:3">
      <c r="A113" s="34">
        <v>2.89</v>
      </c>
      <c r="B113" s="34">
        <v>74.099999999999994</v>
      </c>
      <c r="C113" t="e">
        <f>IF(AND('Ders Degerlendirme'!$O$25&gt;=Ortalama!A113,SUM($C$1:C112)=0),Ortalama!B113,0)</f>
        <v>#DIV/0!</v>
      </c>
    </row>
    <row r="114" spans="1:3">
      <c r="A114" s="34">
        <v>2.88</v>
      </c>
      <c r="B114" s="34">
        <v>73.86</v>
      </c>
      <c r="C114" t="e">
        <f>IF(AND('Ders Degerlendirme'!$O$25&gt;=Ortalama!A114,SUM($C$1:C113)=0),Ortalama!B114,0)</f>
        <v>#DIV/0!</v>
      </c>
    </row>
    <row r="115" spans="1:3">
      <c r="A115" s="34">
        <v>2.87</v>
      </c>
      <c r="B115" s="34">
        <v>73.63</v>
      </c>
      <c r="C115" t="e">
        <f>IF(AND('Ders Degerlendirme'!$O$25&gt;=Ortalama!A115,SUM($C$1:C114)=0),Ortalama!B115,0)</f>
        <v>#DIV/0!</v>
      </c>
    </row>
    <row r="116" spans="1:3">
      <c r="A116" s="34">
        <v>2.86</v>
      </c>
      <c r="B116" s="34">
        <v>73.400000000000006</v>
      </c>
      <c r="C116" t="e">
        <f>IF(AND('Ders Degerlendirme'!$O$25&gt;=Ortalama!A116,SUM($C$1:C115)=0),Ortalama!B116,0)</f>
        <v>#DIV/0!</v>
      </c>
    </row>
    <row r="117" spans="1:3">
      <c r="A117" s="34">
        <v>2.85</v>
      </c>
      <c r="B117" s="34">
        <v>73.16</v>
      </c>
      <c r="C117" t="e">
        <f>IF(AND('Ders Degerlendirme'!$O$25&gt;=Ortalama!A117,SUM($C$1:C116)=0),Ortalama!B117,0)</f>
        <v>#DIV/0!</v>
      </c>
    </row>
    <row r="118" spans="1:3">
      <c r="A118" s="34">
        <v>2.84</v>
      </c>
      <c r="B118" s="34">
        <v>72.930000000000007</v>
      </c>
      <c r="C118" t="e">
        <f>IF(AND('Ders Degerlendirme'!$O$25&gt;=Ortalama!A118,SUM($C$1:C117)=0),Ortalama!B118,0)</f>
        <v>#DIV/0!</v>
      </c>
    </row>
    <row r="119" spans="1:3">
      <c r="A119" s="34">
        <v>2.83</v>
      </c>
      <c r="B119" s="34">
        <v>72.7</v>
      </c>
      <c r="C119" t="e">
        <f>IF(AND('Ders Degerlendirme'!$O$25&gt;=Ortalama!A119,SUM($C$1:C118)=0),Ortalama!B119,0)</f>
        <v>#DIV/0!</v>
      </c>
    </row>
    <row r="120" spans="1:3">
      <c r="A120" s="34">
        <v>2.82</v>
      </c>
      <c r="B120" s="34">
        <v>72.459999999999994</v>
      </c>
      <c r="C120" t="e">
        <f>IF(AND('Ders Degerlendirme'!$O$25&gt;=Ortalama!A120,SUM($C$1:C119)=0),Ortalama!B120,0)</f>
        <v>#DIV/0!</v>
      </c>
    </row>
    <row r="121" spans="1:3">
      <c r="A121" s="34">
        <v>2.81</v>
      </c>
      <c r="B121" s="34">
        <v>72.23</v>
      </c>
      <c r="C121" t="e">
        <f>IF(AND('Ders Degerlendirme'!$O$25&gt;=Ortalama!A121,SUM($C$1:C120)=0),Ortalama!B121,0)</f>
        <v>#DIV/0!</v>
      </c>
    </row>
    <row r="122" spans="1:3">
      <c r="A122" s="34">
        <v>2.8</v>
      </c>
      <c r="B122" s="34">
        <v>72</v>
      </c>
      <c r="C122" t="e">
        <f>IF(AND('Ders Degerlendirme'!$O$25&gt;=Ortalama!A122,SUM($C$1:C121)=0),Ortalama!B122,0)</f>
        <v>#DIV/0!</v>
      </c>
    </row>
    <row r="123" spans="1:3">
      <c r="A123" s="34">
        <v>2.79</v>
      </c>
      <c r="B123" s="34">
        <v>71.760000000000005</v>
      </c>
      <c r="C123" t="e">
        <f>IF(AND('Ders Degerlendirme'!$O$25&gt;=Ortalama!A123,SUM($C$1:C122)=0),Ortalama!B123,0)</f>
        <v>#DIV/0!</v>
      </c>
    </row>
    <row r="124" spans="1:3">
      <c r="A124" s="34">
        <v>2.78</v>
      </c>
      <c r="B124" s="34">
        <v>71.53</v>
      </c>
      <c r="C124" t="e">
        <f>IF(AND('Ders Degerlendirme'!$O$25&gt;=Ortalama!A124,SUM($C$1:C123)=0),Ortalama!B124,0)</f>
        <v>#DIV/0!</v>
      </c>
    </row>
    <row r="125" spans="1:3">
      <c r="A125" s="34">
        <v>2.77</v>
      </c>
      <c r="B125" s="34">
        <v>71.3</v>
      </c>
      <c r="C125" t="e">
        <f>IF(AND('Ders Degerlendirme'!$O$25&gt;=Ortalama!A125,SUM($C$1:C124)=0),Ortalama!B125,0)</f>
        <v>#DIV/0!</v>
      </c>
    </row>
    <row r="126" spans="1:3">
      <c r="A126" s="34">
        <v>2.76</v>
      </c>
      <c r="B126" s="34">
        <v>71.06</v>
      </c>
      <c r="C126" t="e">
        <f>IF(AND('Ders Degerlendirme'!$O$25&gt;=Ortalama!A126,SUM($C$1:C125)=0),Ortalama!B126,0)</f>
        <v>#DIV/0!</v>
      </c>
    </row>
    <row r="127" spans="1:3">
      <c r="A127" s="34">
        <v>2.75</v>
      </c>
      <c r="B127" s="34">
        <v>70.83</v>
      </c>
      <c r="C127" t="e">
        <f>IF(AND('Ders Degerlendirme'!$O$25&gt;=Ortalama!A127,SUM($C$1:C126)=0),Ortalama!B127,0)</f>
        <v>#DIV/0!</v>
      </c>
    </row>
    <row r="128" spans="1:3">
      <c r="A128" s="34">
        <v>2.74</v>
      </c>
      <c r="B128" s="34">
        <v>70.599999999999994</v>
      </c>
      <c r="C128" t="e">
        <f>IF(AND('Ders Degerlendirme'!$O$25&gt;=Ortalama!A128,SUM($C$1:C127)=0),Ortalama!B128,0)</f>
        <v>#DIV/0!</v>
      </c>
    </row>
    <row r="129" spans="1:3">
      <c r="A129" s="34">
        <v>2.73</v>
      </c>
      <c r="B129" s="34">
        <v>70.36</v>
      </c>
      <c r="C129" t="e">
        <f>IF(AND('Ders Degerlendirme'!$O$25&gt;=Ortalama!A129,SUM($C$1:C128)=0),Ortalama!B129,0)</f>
        <v>#DIV/0!</v>
      </c>
    </row>
    <row r="130" spans="1:3">
      <c r="A130" s="34">
        <v>2.72</v>
      </c>
      <c r="B130" s="34">
        <v>70.13</v>
      </c>
      <c r="C130" t="e">
        <f>IF(AND('Ders Degerlendirme'!$O$25&gt;=Ortalama!A130,SUM($C$1:C129)=0),Ortalama!B130,0)</f>
        <v>#DIV/0!</v>
      </c>
    </row>
    <row r="131" spans="1:3">
      <c r="A131" s="34">
        <v>2.71</v>
      </c>
      <c r="B131" s="34">
        <v>69.900000000000006</v>
      </c>
      <c r="C131" t="e">
        <f>IF(AND('Ders Degerlendirme'!$O$25&gt;=Ortalama!A131,SUM($C$1:C130)=0),Ortalama!B131,0)</f>
        <v>#DIV/0!</v>
      </c>
    </row>
    <row r="132" spans="1:3">
      <c r="A132" s="34">
        <v>2.7</v>
      </c>
      <c r="B132" s="34">
        <v>69.66</v>
      </c>
      <c r="C132" t="e">
        <f>IF(AND('Ders Degerlendirme'!$O$25&gt;=Ortalama!A132,SUM($C$1:C131)=0),Ortalama!B132,0)</f>
        <v>#DIV/0!</v>
      </c>
    </row>
    <row r="133" spans="1:3">
      <c r="A133" s="34">
        <v>2.69</v>
      </c>
      <c r="B133" s="34">
        <v>69.430000000000007</v>
      </c>
      <c r="C133" t="e">
        <f>IF(AND('Ders Degerlendirme'!$O$25&gt;=Ortalama!A133,SUM($C$1:C132)=0),Ortalama!B133,0)</f>
        <v>#DIV/0!</v>
      </c>
    </row>
    <row r="134" spans="1:3">
      <c r="A134" s="34">
        <v>2.68</v>
      </c>
      <c r="B134" s="34">
        <v>69.2</v>
      </c>
      <c r="C134" t="e">
        <f>IF(AND('Ders Degerlendirme'!$O$25&gt;=Ortalama!A134,SUM($C$1:C133)=0),Ortalama!B134,0)</f>
        <v>#DIV/0!</v>
      </c>
    </row>
    <row r="135" spans="1:3">
      <c r="A135" s="34">
        <v>2.67</v>
      </c>
      <c r="B135" s="34">
        <v>68.959999999999994</v>
      </c>
      <c r="C135" t="e">
        <f>IF(AND('Ders Degerlendirme'!$O$25&gt;=Ortalama!A135,SUM($C$1:C134)=0),Ortalama!B135,0)</f>
        <v>#DIV/0!</v>
      </c>
    </row>
    <row r="136" spans="1:3">
      <c r="A136" s="34">
        <v>2.66</v>
      </c>
      <c r="B136" s="34">
        <v>68.73</v>
      </c>
      <c r="C136" t="e">
        <f>IF(AND('Ders Degerlendirme'!$O$25&gt;=Ortalama!A136,SUM($C$1:C135)=0),Ortalama!B136,0)</f>
        <v>#DIV/0!</v>
      </c>
    </row>
    <row r="137" spans="1:3">
      <c r="A137" s="34">
        <v>2.65</v>
      </c>
      <c r="B137" s="34">
        <v>68.5</v>
      </c>
      <c r="C137" t="e">
        <f>IF(AND('Ders Degerlendirme'!$O$25&gt;=Ortalama!A137,SUM($C$1:C136)=0),Ortalama!B137,0)</f>
        <v>#DIV/0!</v>
      </c>
    </row>
    <row r="138" spans="1:3">
      <c r="A138" s="34">
        <v>2.64</v>
      </c>
      <c r="B138" s="34">
        <v>68.260000000000005</v>
      </c>
      <c r="C138" t="e">
        <f>IF(AND('Ders Degerlendirme'!$O$25&gt;=Ortalama!A138,SUM($C$1:C137)=0),Ortalama!B138,0)</f>
        <v>#DIV/0!</v>
      </c>
    </row>
    <row r="139" spans="1:3">
      <c r="A139" s="34">
        <v>2.63</v>
      </c>
      <c r="B139" s="34">
        <v>68.03</v>
      </c>
      <c r="C139" t="e">
        <f>IF(AND('Ders Degerlendirme'!$O$25&gt;=Ortalama!A139,SUM($C$1:C138)=0),Ortalama!B139,0)</f>
        <v>#DIV/0!</v>
      </c>
    </row>
    <row r="140" spans="1:3">
      <c r="A140" s="34">
        <v>2.62</v>
      </c>
      <c r="B140" s="34">
        <v>67.8</v>
      </c>
      <c r="C140" t="e">
        <f>IF(AND('Ders Degerlendirme'!$O$25&gt;=Ortalama!A140,SUM($C$1:C139)=0),Ortalama!B140,0)</f>
        <v>#DIV/0!</v>
      </c>
    </row>
    <row r="141" spans="1:3">
      <c r="A141" s="34">
        <v>2.61</v>
      </c>
      <c r="B141" s="34">
        <v>67.56</v>
      </c>
      <c r="C141" t="e">
        <f>IF(AND('Ders Degerlendirme'!$O$25&gt;=Ortalama!A141,SUM($C$1:C140)=0),Ortalama!B141,0)</f>
        <v>#DIV/0!</v>
      </c>
    </row>
    <row r="142" spans="1:3">
      <c r="A142" s="34">
        <v>2.6</v>
      </c>
      <c r="B142" s="34">
        <v>67.33</v>
      </c>
      <c r="C142" t="e">
        <f>IF(AND('Ders Degerlendirme'!$O$25&gt;=Ortalama!A142,SUM($C$1:C141)=0),Ortalama!B142,0)</f>
        <v>#DIV/0!</v>
      </c>
    </row>
    <row r="143" spans="1:3">
      <c r="A143" s="34">
        <v>2.59</v>
      </c>
      <c r="B143" s="34">
        <v>67.099999999999994</v>
      </c>
      <c r="C143" t="e">
        <f>IF(AND('Ders Degerlendirme'!$O$25&gt;=Ortalama!A143,SUM($C$1:C142)=0),Ortalama!B143,0)</f>
        <v>#DIV/0!</v>
      </c>
    </row>
    <row r="144" spans="1:3">
      <c r="A144" s="34">
        <v>2.58</v>
      </c>
      <c r="B144" s="34">
        <v>66.86</v>
      </c>
      <c r="C144" t="e">
        <f>IF(AND('Ders Degerlendirme'!$O$25&gt;=Ortalama!A144,SUM($C$1:C143)=0),Ortalama!B144,0)</f>
        <v>#DIV/0!</v>
      </c>
    </row>
    <row r="145" spans="1:3">
      <c r="A145" s="34">
        <v>2.57</v>
      </c>
      <c r="B145" s="34">
        <v>66.63</v>
      </c>
      <c r="C145" t="e">
        <f>IF(AND('Ders Degerlendirme'!$O$25&gt;=Ortalama!A145,SUM($C$1:C144)=0),Ortalama!B145,0)</f>
        <v>#DIV/0!</v>
      </c>
    </row>
    <row r="146" spans="1:3">
      <c r="A146" s="34">
        <v>2.56</v>
      </c>
      <c r="B146" s="34">
        <v>66.400000000000006</v>
      </c>
      <c r="C146" t="e">
        <f>IF(AND('Ders Degerlendirme'!$O$25&gt;=Ortalama!A146,SUM($C$1:C145)=0),Ortalama!B146,0)</f>
        <v>#DIV/0!</v>
      </c>
    </row>
    <row r="147" spans="1:3">
      <c r="A147" s="34">
        <v>2.5499999999999998</v>
      </c>
      <c r="B147" s="34">
        <v>66.16</v>
      </c>
      <c r="C147" t="e">
        <f>IF(AND('Ders Degerlendirme'!$O$25&gt;=Ortalama!A147,SUM($C$1:C146)=0),Ortalama!B147,0)</f>
        <v>#DIV/0!</v>
      </c>
    </row>
    <row r="148" spans="1:3">
      <c r="A148" s="34">
        <v>2.54</v>
      </c>
      <c r="B148" s="34">
        <v>65.930000000000007</v>
      </c>
      <c r="C148" t="e">
        <f>IF(AND('Ders Degerlendirme'!$O$25&gt;=Ortalama!A148,SUM($C$1:C147)=0),Ortalama!B148,0)</f>
        <v>#DIV/0!</v>
      </c>
    </row>
    <row r="149" spans="1:3">
      <c r="A149" s="34">
        <v>2.5299999999999998</v>
      </c>
      <c r="B149" s="34">
        <v>65.7</v>
      </c>
      <c r="C149" t="e">
        <f>IF(AND('Ders Degerlendirme'!$O$25&gt;=Ortalama!A149,SUM($C$1:C148)=0),Ortalama!B149,0)</f>
        <v>#DIV/0!</v>
      </c>
    </row>
    <row r="150" spans="1:3">
      <c r="A150" s="34">
        <v>2.52</v>
      </c>
      <c r="B150" s="34">
        <v>65.459999999999994</v>
      </c>
      <c r="C150" t="e">
        <f>IF(AND('Ders Degerlendirme'!$O$25&gt;=Ortalama!A150,SUM($C$1:C149)=0),Ortalama!B150,0)</f>
        <v>#DIV/0!</v>
      </c>
    </row>
    <row r="151" spans="1:3">
      <c r="A151" s="34">
        <v>2.5099999999999998</v>
      </c>
      <c r="B151" s="34">
        <v>65.23</v>
      </c>
      <c r="C151" t="e">
        <f>IF(AND('Ders Degerlendirme'!$O$25&gt;=Ortalama!A151,SUM($C$1:C150)=0),Ortalama!B151,0)</f>
        <v>#DIV/0!</v>
      </c>
    </row>
    <row r="152" spans="1:3">
      <c r="A152" s="34">
        <v>2.5</v>
      </c>
      <c r="B152" s="34">
        <v>65</v>
      </c>
      <c r="C152" t="e">
        <f>IF(AND('Ders Degerlendirme'!$O$25&gt;=Ortalama!A152,SUM($C$1:C151)=0),Ortalama!B152,0)</f>
        <v>#DIV/0!</v>
      </c>
    </row>
    <row r="153" spans="1:3">
      <c r="A153" s="34">
        <v>2.4900000000000002</v>
      </c>
      <c r="B153" s="34">
        <v>64.760000000000005</v>
      </c>
      <c r="C153" t="e">
        <f>IF(AND('Ders Degerlendirme'!$O$25&gt;=Ortalama!A153,SUM($C$1:C152)=0),Ortalama!B153,0)</f>
        <v>#DIV/0!</v>
      </c>
    </row>
    <row r="154" spans="1:3">
      <c r="A154" s="34">
        <v>2.48</v>
      </c>
      <c r="B154" s="34">
        <v>64.53</v>
      </c>
      <c r="C154" t="e">
        <f>IF(AND('Ders Degerlendirme'!$O$25&gt;=Ortalama!A154,SUM($C$1:C153)=0),Ortalama!B154,0)</f>
        <v>#DIV/0!</v>
      </c>
    </row>
    <row r="155" spans="1:3">
      <c r="A155" s="34">
        <v>2.4700000000000002</v>
      </c>
      <c r="B155" s="34">
        <v>64.3</v>
      </c>
      <c r="C155" t="e">
        <f>IF(AND('Ders Degerlendirme'!$O$25&gt;=Ortalama!A155,SUM($C$1:C154)=0),Ortalama!B155,0)</f>
        <v>#DIV/0!</v>
      </c>
    </row>
    <row r="156" spans="1:3">
      <c r="A156" s="34">
        <v>2.46</v>
      </c>
      <c r="B156" s="34">
        <v>64.06</v>
      </c>
      <c r="C156" t="e">
        <f>IF(AND('Ders Degerlendirme'!$O$25&gt;=Ortalama!A156,SUM($C$1:C155)=0),Ortalama!B156,0)</f>
        <v>#DIV/0!</v>
      </c>
    </row>
    <row r="157" spans="1:3">
      <c r="A157" s="34">
        <v>2.4500000000000002</v>
      </c>
      <c r="B157" s="34">
        <v>63.83</v>
      </c>
      <c r="C157" t="e">
        <f>IF(AND('Ders Degerlendirme'!$O$25&gt;=Ortalama!A157,SUM($C$1:C156)=0),Ortalama!B157,0)</f>
        <v>#DIV/0!</v>
      </c>
    </row>
    <row r="158" spans="1:3">
      <c r="A158" s="34">
        <v>2.44</v>
      </c>
      <c r="B158" s="34">
        <v>63.6</v>
      </c>
      <c r="C158" t="e">
        <f>IF(AND('Ders Degerlendirme'!$O$25&gt;=Ortalama!A158,SUM($C$1:C157)=0),Ortalama!B158,0)</f>
        <v>#DIV/0!</v>
      </c>
    </row>
    <row r="159" spans="1:3">
      <c r="A159" s="34">
        <v>2.4300000000000002</v>
      </c>
      <c r="B159" s="34">
        <v>63.36</v>
      </c>
      <c r="C159" t="e">
        <f>IF(AND('Ders Degerlendirme'!$O$25&gt;=Ortalama!A159,SUM($C$1:C158)=0),Ortalama!B159,0)</f>
        <v>#DIV/0!</v>
      </c>
    </row>
    <row r="160" spans="1:3">
      <c r="A160" s="34">
        <v>2.42</v>
      </c>
      <c r="B160" s="34">
        <v>63.13</v>
      </c>
      <c r="C160" t="e">
        <f>IF(AND('Ders Degerlendirme'!$O$25&gt;=Ortalama!A160,SUM($C$1:C159)=0),Ortalama!B160,0)</f>
        <v>#DIV/0!</v>
      </c>
    </row>
    <row r="161" spans="1:3">
      <c r="A161" s="34">
        <v>2.41</v>
      </c>
      <c r="B161" s="34">
        <v>62.9</v>
      </c>
      <c r="C161" t="e">
        <f>IF(AND('Ders Degerlendirme'!$O$25&gt;=Ortalama!A161,SUM($C$1:C160)=0),Ortalama!B161,0)</f>
        <v>#DIV/0!</v>
      </c>
    </row>
    <row r="162" spans="1:3">
      <c r="A162" s="34">
        <v>2.4</v>
      </c>
      <c r="B162" s="34">
        <v>62.66</v>
      </c>
      <c r="C162" t="e">
        <f>IF(AND('Ders Degerlendirme'!$O$25&gt;=Ortalama!A162,SUM($C$1:C161)=0),Ortalama!B162,0)</f>
        <v>#DIV/0!</v>
      </c>
    </row>
    <row r="163" spans="1:3">
      <c r="A163" s="34">
        <v>2.39</v>
      </c>
      <c r="B163" s="34">
        <v>62.43</v>
      </c>
      <c r="C163" t="e">
        <f>IF(AND('Ders Degerlendirme'!$O$25&gt;=Ortalama!A163,SUM($C$1:C162)=0),Ortalama!B163,0)</f>
        <v>#DIV/0!</v>
      </c>
    </row>
    <row r="164" spans="1:3">
      <c r="A164" s="34">
        <v>2.38</v>
      </c>
      <c r="B164" s="34">
        <v>62.2</v>
      </c>
      <c r="C164" t="e">
        <f>IF(AND('Ders Degerlendirme'!$O$25&gt;=Ortalama!A164,SUM($C$1:C163)=0),Ortalama!B164,0)</f>
        <v>#DIV/0!</v>
      </c>
    </row>
    <row r="165" spans="1:3">
      <c r="A165" s="34">
        <v>2.37</v>
      </c>
      <c r="B165" s="34">
        <v>61.96</v>
      </c>
      <c r="C165" t="e">
        <f>IF(AND('Ders Degerlendirme'!$O$25&gt;=Ortalama!A165,SUM($C$1:C164)=0),Ortalama!B165,0)</f>
        <v>#DIV/0!</v>
      </c>
    </row>
    <row r="166" spans="1:3">
      <c r="A166" s="34">
        <v>2.36</v>
      </c>
      <c r="B166" s="34">
        <v>61.73</v>
      </c>
      <c r="C166" t="e">
        <f>IF(AND('Ders Degerlendirme'!$O$25&gt;=Ortalama!A166,SUM($C$1:C165)=0),Ortalama!B166,0)</f>
        <v>#DIV/0!</v>
      </c>
    </row>
    <row r="167" spans="1:3">
      <c r="A167" s="34">
        <v>2.35</v>
      </c>
      <c r="B167" s="34">
        <v>61.5</v>
      </c>
      <c r="C167" t="e">
        <f>IF(AND('Ders Degerlendirme'!$O$25&gt;=Ortalama!A167,SUM($C$1:C166)=0),Ortalama!B167,0)</f>
        <v>#DIV/0!</v>
      </c>
    </row>
    <row r="168" spans="1:3">
      <c r="A168" s="34">
        <v>2.34</v>
      </c>
      <c r="B168" s="34">
        <v>61.26</v>
      </c>
      <c r="C168" t="e">
        <f>IF(AND('Ders Degerlendirme'!$O$25&gt;=Ortalama!A168,SUM($C$1:C167)=0),Ortalama!B168,0)</f>
        <v>#DIV/0!</v>
      </c>
    </row>
    <row r="169" spans="1:3">
      <c r="A169" s="34">
        <v>2.33</v>
      </c>
      <c r="B169" s="34">
        <v>61.03</v>
      </c>
      <c r="C169" t="e">
        <f>IF(AND('Ders Degerlendirme'!$O$25&gt;=Ortalama!A169,SUM($C$1:C168)=0),Ortalama!B169,0)</f>
        <v>#DIV/0!</v>
      </c>
    </row>
    <row r="170" spans="1:3">
      <c r="A170" s="34">
        <v>2.3199999999999998</v>
      </c>
      <c r="B170" s="34">
        <v>60.8</v>
      </c>
      <c r="C170" t="e">
        <f>IF(AND('Ders Degerlendirme'!$O$25&gt;=Ortalama!A170,SUM($C$1:C169)=0),Ortalama!B170,0)</f>
        <v>#DIV/0!</v>
      </c>
    </row>
    <row r="171" spans="1:3">
      <c r="A171" s="34">
        <v>2.31</v>
      </c>
      <c r="B171" s="34">
        <v>60.56</v>
      </c>
      <c r="C171" t="e">
        <f>IF(AND('Ders Degerlendirme'!$O$25&gt;=Ortalama!A171,SUM($C$1:C170)=0),Ortalama!B171,0)</f>
        <v>#DIV/0!</v>
      </c>
    </row>
    <row r="172" spans="1:3">
      <c r="A172" s="34">
        <v>2.2999999999999998</v>
      </c>
      <c r="B172" s="34">
        <v>60.33</v>
      </c>
      <c r="C172" t="e">
        <f>IF(AND('Ders Degerlendirme'!$O$25&gt;=Ortalama!A172,SUM($C$1:C171)=0),Ortalama!B172,0)</f>
        <v>#DIV/0!</v>
      </c>
    </row>
    <row r="173" spans="1:3">
      <c r="A173" s="34">
        <v>2.29</v>
      </c>
      <c r="B173" s="34">
        <v>60.1</v>
      </c>
      <c r="C173" t="e">
        <f>IF(AND('Ders Degerlendirme'!$O$25&gt;=Ortalama!A173,SUM($C$1:C172)=0),Ortalama!B173,0)</f>
        <v>#DIV/0!</v>
      </c>
    </row>
    <row r="174" spans="1:3">
      <c r="A174" s="34">
        <v>2.2799999999999998</v>
      </c>
      <c r="B174" s="34">
        <v>59.86</v>
      </c>
      <c r="C174" t="e">
        <f>IF(AND('Ders Degerlendirme'!$O$25&gt;=Ortalama!A174,SUM($C$1:C173)=0),Ortalama!B174,0)</f>
        <v>#DIV/0!</v>
      </c>
    </row>
    <row r="175" spans="1:3">
      <c r="A175" s="34">
        <v>2.27</v>
      </c>
      <c r="B175" s="34">
        <v>59.63</v>
      </c>
      <c r="C175" t="e">
        <f>IF(AND('Ders Degerlendirme'!$O$25&gt;=Ortalama!A175,SUM($C$1:C174)=0),Ortalama!B175,0)</f>
        <v>#DIV/0!</v>
      </c>
    </row>
    <row r="176" spans="1:3">
      <c r="A176" s="34">
        <v>2.2599999999999998</v>
      </c>
      <c r="B176" s="34">
        <v>59.4</v>
      </c>
      <c r="C176" t="e">
        <f>IF(AND('Ders Degerlendirme'!$O$25&gt;=Ortalama!A176,SUM($C$1:C175)=0),Ortalama!B176,0)</f>
        <v>#DIV/0!</v>
      </c>
    </row>
    <row r="177" spans="1:3">
      <c r="A177" s="34">
        <v>2.25</v>
      </c>
      <c r="B177" s="34">
        <v>59.16</v>
      </c>
      <c r="C177" t="e">
        <f>IF(AND('Ders Degerlendirme'!$O$25&gt;=Ortalama!A177,SUM($C$1:C176)=0),Ortalama!B177,0)</f>
        <v>#DIV/0!</v>
      </c>
    </row>
    <row r="178" spans="1:3">
      <c r="A178" s="34">
        <v>2.2400000000000002</v>
      </c>
      <c r="B178" s="34">
        <v>58.93</v>
      </c>
      <c r="C178" t="e">
        <f>IF(AND('Ders Degerlendirme'!$O$25&gt;=Ortalama!A178,SUM($C$1:C177)=0),Ortalama!B178,0)</f>
        <v>#DIV/0!</v>
      </c>
    </row>
    <row r="179" spans="1:3">
      <c r="A179" s="34">
        <v>2.23</v>
      </c>
      <c r="B179" s="34">
        <v>58.7</v>
      </c>
      <c r="C179" t="e">
        <f>IF(AND('Ders Degerlendirme'!$O$25&gt;=Ortalama!A179,SUM($C$1:C178)=0),Ortalama!B179,0)</f>
        <v>#DIV/0!</v>
      </c>
    </row>
    <row r="180" spans="1:3">
      <c r="A180" s="34">
        <v>2.2200000000000002</v>
      </c>
      <c r="B180" s="34">
        <v>58.46</v>
      </c>
      <c r="C180" t="e">
        <f>IF(AND('Ders Degerlendirme'!$O$25&gt;=Ortalama!A180,SUM($C$1:C179)=0),Ortalama!B180,0)</f>
        <v>#DIV/0!</v>
      </c>
    </row>
    <row r="181" spans="1:3">
      <c r="A181" s="34">
        <v>2.21</v>
      </c>
      <c r="B181" s="34">
        <v>58.23</v>
      </c>
      <c r="C181" t="e">
        <f>IF(AND('Ders Degerlendirme'!$O$25&gt;=Ortalama!A181,SUM($C$1:C180)=0),Ortalama!B181,0)</f>
        <v>#DIV/0!</v>
      </c>
    </row>
    <row r="182" spans="1:3">
      <c r="A182" s="34">
        <v>2.2000000000000002</v>
      </c>
      <c r="B182" s="34">
        <v>58</v>
      </c>
      <c r="C182" t="e">
        <f>IF(AND('Ders Degerlendirme'!$O$25&gt;=Ortalama!A182,SUM($C$1:C181)=0),Ortalama!B182,0)</f>
        <v>#DIV/0!</v>
      </c>
    </row>
    <row r="183" spans="1:3">
      <c r="A183" s="34">
        <v>2.19</v>
      </c>
      <c r="B183" s="34">
        <v>57.76</v>
      </c>
      <c r="C183" t="e">
        <f>IF(AND('Ders Degerlendirme'!$O$25&gt;=Ortalama!A183,SUM($C$1:C182)=0),Ortalama!B183,0)</f>
        <v>#DIV/0!</v>
      </c>
    </row>
    <row r="184" spans="1:3">
      <c r="A184" s="34">
        <v>2.1800000000000002</v>
      </c>
      <c r="B184" s="34">
        <v>57.53</v>
      </c>
      <c r="C184" t="e">
        <f>IF(AND('Ders Degerlendirme'!$O$25&gt;=Ortalama!A184,SUM($C$1:C183)=0),Ortalama!B184,0)</f>
        <v>#DIV/0!</v>
      </c>
    </row>
    <row r="185" spans="1:3">
      <c r="A185" s="34">
        <v>2.17</v>
      </c>
      <c r="B185" s="34">
        <v>57.3</v>
      </c>
      <c r="C185" t="e">
        <f>IF(AND('Ders Degerlendirme'!$O$25&gt;=Ortalama!A185,SUM($C$1:C184)=0),Ortalama!B185,0)</f>
        <v>#DIV/0!</v>
      </c>
    </row>
    <row r="186" spans="1:3">
      <c r="A186" s="34">
        <v>2.16</v>
      </c>
      <c r="B186" s="34">
        <v>57.06</v>
      </c>
      <c r="C186" t="e">
        <f>IF(AND('Ders Degerlendirme'!$O$25&gt;=Ortalama!A186,SUM($C$1:C185)=0),Ortalama!B186,0)</f>
        <v>#DIV/0!</v>
      </c>
    </row>
    <row r="187" spans="1:3">
      <c r="A187" s="34">
        <v>2.15</v>
      </c>
      <c r="B187" s="34">
        <v>56.83</v>
      </c>
      <c r="C187" t="e">
        <f>IF(AND('Ders Degerlendirme'!$O$25&gt;=Ortalama!A187,SUM($C$1:C186)=0),Ortalama!B187,0)</f>
        <v>#DIV/0!</v>
      </c>
    </row>
    <row r="188" spans="1:3">
      <c r="A188" s="34">
        <v>2.14</v>
      </c>
      <c r="B188" s="34">
        <v>56.6</v>
      </c>
      <c r="C188" t="e">
        <f>IF(AND('Ders Degerlendirme'!$O$25&gt;=Ortalama!A188,SUM($C$1:C187)=0),Ortalama!B188,0)</f>
        <v>#DIV/0!</v>
      </c>
    </row>
    <row r="189" spans="1:3">
      <c r="A189" s="34">
        <v>2.13</v>
      </c>
      <c r="B189" s="34">
        <v>56.36</v>
      </c>
      <c r="C189" t="e">
        <f>IF(AND('Ders Degerlendirme'!$O$25&gt;=Ortalama!A189,SUM($C$1:C188)=0),Ortalama!B189,0)</f>
        <v>#DIV/0!</v>
      </c>
    </row>
    <row r="190" spans="1:3">
      <c r="A190" s="34">
        <v>2.12</v>
      </c>
      <c r="B190" s="34">
        <v>56.13</v>
      </c>
      <c r="C190" t="e">
        <f>IF(AND('Ders Degerlendirme'!$O$25&gt;=Ortalama!A190,SUM($C$1:C189)=0),Ortalama!B190,0)</f>
        <v>#DIV/0!</v>
      </c>
    </row>
    <row r="191" spans="1:3">
      <c r="A191" s="34">
        <v>2.11</v>
      </c>
      <c r="B191" s="34">
        <v>55.9</v>
      </c>
      <c r="C191" t="e">
        <f>IF(AND('Ders Degerlendirme'!$O$25&gt;=Ortalama!A191,SUM($C$1:C190)=0),Ortalama!B191,0)</f>
        <v>#DIV/0!</v>
      </c>
    </row>
    <row r="192" spans="1:3">
      <c r="A192" s="34">
        <v>2.1</v>
      </c>
      <c r="B192" s="34">
        <v>55.66</v>
      </c>
      <c r="C192" t="e">
        <f>IF(AND('Ders Degerlendirme'!$O$25&gt;=Ortalama!A192,SUM($C$1:C191)=0),Ortalama!B192,0)</f>
        <v>#DIV/0!</v>
      </c>
    </row>
    <row r="193" spans="1:3">
      <c r="A193" s="34">
        <v>2.09</v>
      </c>
      <c r="B193" s="34">
        <v>55.43</v>
      </c>
      <c r="C193" t="e">
        <f>IF(AND('Ders Degerlendirme'!$O$25&gt;=Ortalama!A193,SUM($C$1:C192)=0),Ortalama!B193,0)</f>
        <v>#DIV/0!</v>
      </c>
    </row>
    <row r="194" spans="1:3">
      <c r="A194" s="34">
        <v>2.08</v>
      </c>
      <c r="B194" s="34">
        <v>55.2</v>
      </c>
      <c r="C194" t="e">
        <f>IF(AND('Ders Degerlendirme'!$O$25&gt;=Ortalama!A194,SUM($C$1:C193)=0),Ortalama!B194,0)</f>
        <v>#DIV/0!</v>
      </c>
    </row>
    <row r="195" spans="1:3">
      <c r="A195" s="34">
        <v>2.0699999999999998</v>
      </c>
      <c r="B195" s="34">
        <v>54.96</v>
      </c>
      <c r="C195" t="e">
        <f>IF(AND('Ders Degerlendirme'!$O$25&gt;=Ortalama!A195,SUM($C$1:C194)=0),Ortalama!B195,0)</f>
        <v>#DIV/0!</v>
      </c>
    </row>
    <row r="196" spans="1:3">
      <c r="A196" s="34">
        <v>2.06</v>
      </c>
      <c r="B196" s="34">
        <v>54.73</v>
      </c>
      <c r="C196" t="e">
        <f>IF(AND('Ders Degerlendirme'!$O$25&gt;=Ortalama!A196,SUM($C$1:C195)=0),Ortalama!B196,0)</f>
        <v>#DIV/0!</v>
      </c>
    </row>
    <row r="197" spans="1:3">
      <c r="A197" s="34">
        <v>2.0499999999999998</v>
      </c>
      <c r="B197" s="34">
        <v>54.5</v>
      </c>
      <c r="C197" t="e">
        <f>IF(AND('Ders Degerlendirme'!$O$25&gt;=Ortalama!A197,SUM($C$1:C196)=0),Ortalama!B197,0)</f>
        <v>#DIV/0!</v>
      </c>
    </row>
    <row r="198" spans="1:3">
      <c r="A198" s="34">
        <v>2.04</v>
      </c>
      <c r="B198" s="34">
        <v>54.26</v>
      </c>
      <c r="C198" t="e">
        <f>IF(AND('Ders Degerlendirme'!$O$25&gt;=Ortalama!A198,SUM($C$1:C197)=0),Ortalama!B198,0)</f>
        <v>#DIV/0!</v>
      </c>
    </row>
    <row r="199" spans="1:3">
      <c r="A199" s="34">
        <v>2.0299999999999998</v>
      </c>
      <c r="B199" s="34">
        <v>54.03</v>
      </c>
      <c r="C199" t="e">
        <f>IF(AND('Ders Degerlendirme'!$O$25&gt;=Ortalama!A199,SUM($C$1:C198)=0),Ortalama!B199,0)</f>
        <v>#DIV/0!</v>
      </c>
    </row>
    <row r="200" spans="1:3">
      <c r="A200" s="34">
        <v>2.02</v>
      </c>
      <c r="B200" s="34">
        <v>53.8</v>
      </c>
      <c r="C200" t="e">
        <f>IF(AND('Ders Degerlendirme'!$O$25&gt;=Ortalama!A200,SUM($C$1:C199)=0),Ortalama!B200,0)</f>
        <v>#DIV/0!</v>
      </c>
    </row>
    <row r="201" spans="1:3">
      <c r="A201" s="34">
        <v>2.0099999999999998</v>
      </c>
      <c r="B201" s="34">
        <v>53.56</v>
      </c>
      <c r="C201" t="e">
        <f>IF(AND('Ders Degerlendirme'!$O$25&gt;=Ortalama!A201,SUM($C$1:C200)=0),Ortalama!B201,0)</f>
        <v>#DIV/0!</v>
      </c>
    </row>
    <row r="202" spans="1:3">
      <c r="A202" s="34">
        <v>2</v>
      </c>
      <c r="B202" s="34">
        <v>53.33</v>
      </c>
      <c r="C202" t="e">
        <f>IF(AND('Ders Degerlendirme'!$O$25&gt;=Ortalama!A202,SUM($C$1:C201)=0),Ortalama!B202,0)</f>
        <v>#DIV/0!</v>
      </c>
    </row>
    <row r="203" spans="1:3">
      <c r="A203" s="34">
        <v>1.99</v>
      </c>
      <c r="B203" s="34">
        <v>53.1</v>
      </c>
      <c r="C203" t="e">
        <f>IF(AND('Ders Degerlendirme'!$O$25&gt;=Ortalama!A203,SUM($C$1:C202)=0),Ortalama!B203,0)</f>
        <v>#DIV/0!</v>
      </c>
    </row>
    <row r="204" spans="1:3">
      <c r="A204" s="34">
        <v>1.98</v>
      </c>
      <c r="B204" s="34">
        <v>52.86</v>
      </c>
      <c r="C204" t="e">
        <f>IF(AND('Ders Degerlendirme'!$O$25&gt;=Ortalama!A204,SUM($C$1:C203)=0),Ortalama!B204,0)</f>
        <v>#DIV/0!</v>
      </c>
    </row>
    <row r="205" spans="1:3">
      <c r="A205" s="34">
        <v>1.97</v>
      </c>
      <c r="B205" s="34">
        <v>52.63</v>
      </c>
      <c r="C205" t="e">
        <f>IF(AND('Ders Degerlendirme'!$O$25&gt;=Ortalama!A205,SUM($C$1:C204)=0),Ortalama!B205,0)</f>
        <v>#DIV/0!</v>
      </c>
    </row>
    <row r="206" spans="1:3">
      <c r="A206" s="34">
        <v>1.96</v>
      </c>
      <c r="B206" s="34">
        <v>52.4</v>
      </c>
      <c r="C206" t="e">
        <f>IF(AND('Ders Degerlendirme'!$O$25&gt;=Ortalama!A206,SUM($C$1:C205)=0),Ortalama!B206,0)</f>
        <v>#DIV/0!</v>
      </c>
    </row>
    <row r="207" spans="1:3">
      <c r="A207" s="34">
        <v>1.95</v>
      </c>
      <c r="B207" s="34">
        <v>52.16</v>
      </c>
      <c r="C207" t="e">
        <f>IF(AND('Ders Degerlendirme'!$O$25&gt;=Ortalama!A207,SUM($C$1:C206)=0),Ortalama!B207,0)</f>
        <v>#DIV/0!</v>
      </c>
    </row>
    <row r="208" spans="1:3">
      <c r="A208" s="34">
        <v>1.94</v>
      </c>
      <c r="B208" s="34">
        <v>51.93</v>
      </c>
      <c r="C208" t="e">
        <f>IF(AND('Ders Degerlendirme'!$O$25&gt;=Ortalama!A208,SUM($C$1:C207)=0),Ortalama!B208,0)</f>
        <v>#DIV/0!</v>
      </c>
    </row>
    <row r="209" spans="1:3">
      <c r="A209" s="34">
        <v>1.93</v>
      </c>
      <c r="B209" s="34">
        <v>51.7</v>
      </c>
      <c r="C209" t="e">
        <f>IF(AND('Ders Degerlendirme'!$O$25&gt;=Ortalama!A209,SUM($C$1:C208)=0),Ortalama!B209,0)</f>
        <v>#DIV/0!</v>
      </c>
    </row>
    <row r="210" spans="1:3">
      <c r="A210" s="34">
        <v>1.92</v>
      </c>
      <c r="B210" s="34">
        <v>51.46</v>
      </c>
      <c r="C210" t="e">
        <f>IF(AND('Ders Degerlendirme'!$O$25&gt;=Ortalama!A210,SUM($C$1:C209)=0),Ortalama!B210,0)</f>
        <v>#DIV/0!</v>
      </c>
    </row>
    <row r="211" spans="1:3">
      <c r="A211" s="34">
        <v>1.91</v>
      </c>
      <c r="B211" s="34">
        <v>51.23</v>
      </c>
      <c r="C211" t="e">
        <f>IF(AND('Ders Degerlendirme'!$O$25&gt;=Ortalama!A211,SUM($C$1:C210)=0),Ortalama!B211,0)</f>
        <v>#DIV/0!</v>
      </c>
    </row>
    <row r="212" spans="1:3">
      <c r="A212" s="34">
        <v>1.9</v>
      </c>
      <c r="B212" s="34">
        <v>51</v>
      </c>
      <c r="C212" t="e">
        <f>IF(AND('Ders Degerlendirme'!$O$25&gt;=Ortalama!A212,SUM($C$1:C211)=0),Ortalama!B212,0)</f>
        <v>#DIV/0!</v>
      </c>
    </row>
    <row r="213" spans="1:3">
      <c r="A213" s="34">
        <v>1.89</v>
      </c>
      <c r="B213" s="34">
        <v>50.76</v>
      </c>
      <c r="C213" t="e">
        <f>IF(AND('Ders Degerlendirme'!$O$25&gt;=Ortalama!A213,SUM($C$1:C212)=0),Ortalama!B213,0)</f>
        <v>#DIV/0!</v>
      </c>
    </row>
    <row r="214" spans="1:3">
      <c r="A214" s="34">
        <v>1.88</v>
      </c>
      <c r="B214" s="34">
        <v>50.53</v>
      </c>
      <c r="C214" t="e">
        <f>IF(AND('Ders Degerlendirme'!$O$25&gt;=Ortalama!A214,SUM($C$1:C213)=0),Ortalama!B214,0)</f>
        <v>#DIV/0!</v>
      </c>
    </row>
    <row r="215" spans="1:3">
      <c r="A215" s="34">
        <v>1.87</v>
      </c>
      <c r="B215" s="34">
        <v>50.3</v>
      </c>
      <c r="C215" t="e">
        <f>IF(AND('Ders Degerlendirme'!$O$25&gt;=Ortalama!A215,SUM($C$1:C214)=0),Ortalama!B215,0)</f>
        <v>#DIV/0!</v>
      </c>
    </row>
    <row r="216" spans="1:3">
      <c r="A216" s="34">
        <v>1.86</v>
      </c>
      <c r="B216" s="34">
        <v>50.06</v>
      </c>
      <c r="C216" t="e">
        <f>IF(AND('Ders Degerlendirme'!$O$25&gt;=Ortalama!A216,SUM($C$1:C215)=0),Ortalama!B216,0)</f>
        <v>#DIV/0!</v>
      </c>
    </row>
    <row r="217" spans="1:3">
      <c r="A217" s="34">
        <v>1.85</v>
      </c>
      <c r="B217" s="34">
        <v>49.83</v>
      </c>
      <c r="C217" t="e">
        <f>IF(AND('Ders Degerlendirme'!$O$25&gt;=Ortalama!A217,SUM($C$1:C216)=0),Ortalama!B217,0)</f>
        <v>#DIV/0!</v>
      </c>
    </row>
    <row r="218" spans="1:3">
      <c r="A218" s="34">
        <v>1.84</v>
      </c>
      <c r="B218" s="34">
        <v>49.6</v>
      </c>
      <c r="C218" t="e">
        <f>IF(AND('Ders Degerlendirme'!$O$25&gt;=Ortalama!A218,SUM($C$1:C217)=0),Ortalama!B218,0)</f>
        <v>#DIV/0!</v>
      </c>
    </row>
    <row r="219" spans="1:3">
      <c r="A219" s="34">
        <v>1.83</v>
      </c>
      <c r="B219" s="34">
        <v>49.36</v>
      </c>
      <c r="C219" t="e">
        <f>IF(AND('Ders Degerlendirme'!$O$25&gt;=Ortalama!A219,SUM($C$1:C218)=0),Ortalama!B219,0)</f>
        <v>#DIV/0!</v>
      </c>
    </row>
    <row r="220" spans="1:3">
      <c r="A220" s="34">
        <v>1.82</v>
      </c>
      <c r="B220" s="34">
        <v>49.13</v>
      </c>
      <c r="C220" t="e">
        <f>IF(AND('Ders Degerlendirme'!$O$25&gt;=Ortalama!A220,SUM($C$1:C219)=0),Ortalama!B220,0)</f>
        <v>#DIV/0!</v>
      </c>
    </row>
    <row r="221" spans="1:3">
      <c r="A221" s="34">
        <v>1.81</v>
      </c>
      <c r="B221" s="34">
        <v>48.9</v>
      </c>
      <c r="C221" t="e">
        <f>IF(AND('Ders Degerlendirme'!$O$25&gt;=Ortalama!A221,SUM($C$1:C220)=0),Ortalama!B221,0)</f>
        <v>#DIV/0!</v>
      </c>
    </row>
    <row r="222" spans="1:3">
      <c r="A222" s="34">
        <v>1.8</v>
      </c>
      <c r="B222" s="34">
        <v>48.66</v>
      </c>
      <c r="C222" t="e">
        <f>IF(AND('Ders Degerlendirme'!$O$25&gt;=Ortalama!A222,SUM($C$1:C221)=0),Ortalama!B222,0)</f>
        <v>#DIV/0!</v>
      </c>
    </row>
    <row r="223" spans="1:3">
      <c r="A223" s="34">
        <v>1.79</v>
      </c>
      <c r="B223" s="34">
        <v>48.43</v>
      </c>
      <c r="C223" t="e">
        <f>IF(AND('Ders Degerlendirme'!$O$25&gt;=Ortalama!A223,SUM($C$1:C222)=0),Ortalama!B223,0)</f>
        <v>#DIV/0!</v>
      </c>
    </row>
    <row r="224" spans="1:3">
      <c r="A224" s="34">
        <v>1.78</v>
      </c>
      <c r="B224" s="34">
        <v>48.2</v>
      </c>
      <c r="C224" t="e">
        <f>IF(AND('Ders Degerlendirme'!$O$25&gt;=Ortalama!A224,SUM($C$1:C223)=0),Ortalama!B224,0)</f>
        <v>#DIV/0!</v>
      </c>
    </row>
    <row r="225" spans="1:3">
      <c r="A225" s="34">
        <v>1.77</v>
      </c>
      <c r="B225" s="34">
        <v>47.96</v>
      </c>
      <c r="C225" t="e">
        <f>IF(AND('Ders Degerlendirme'!$O$25&gt;=Ortalama!A225,SUM($C$1:C224)=0),Ortalama!B225,0)</f>
        <v>#DIV/0!</v>
      </c>
    </row>
    <row r="226" spans="1:3">
      <c r="A226" s="34">
        <v>1.76</v>
      </c>
      <c r="B226" s="34">
        <v>47.73</v>
      </c>
      <c r="C226" t="e">
        <f>IF(AND('Ders Degerlendirme'!$O$25&gt;=Ortalama!A226,SUM($C$1:C225)=0),Ortalama!B226,0)</f>
        <v>#DIV/0!</v>
      </c>
    </row>
    <row r="227" spans="1:3">
      <c r="A227" s="34">
        <v>1.75</v>
      </c>
      <c r="B227" s="34">
        <v>47.5</v>
      </c>
      <c r="C227" t="e">
        <f>IF(AND('Ders Degerlendirme'!$O$25&gt;=Ortalama!A227,SUM($C$1:C226)=0),Ortalama!B227,0)</f>
        <v>#DIV/0!</v>
      </c>
    </row>
    <row r="228" spans="1:3">
      <c r="A228" s="34">
        <v>1.74</v>
      </c>
      <c r="B228" s="34">
        <v>47.26</v>
      </c>
      <c r="C228" t="e">
        <f>IF(AND('Ders Degerlendirme'!$O$25&gt;=Ortalama!A228,SUM($C$1:C227)=0),Ortalama!B228,0)</f>
        <v>#DIV/0!</v>
      </c>
    </row>
    <row r="229" spans="1:3">
      <c r="A229" s="34">
        <v>1.73</v>
      </c>
      <c r="B229" s="34">
        <v>47.03</v>
      </c>
      <c r="C229" t="e">
        <f>IF(AND('Ders Degerlendirme'!$O$25&gt;=Ortalama!A229,SUM($C$1:C228)=0),Ortalama!B229,0)</f>
        <v>#DIV/0!</v>
      </c>
    </row>
    <row r="230" spans="1:3">
      <c r="A230" s="34">
        <v>1.72</v>
      </c>
      <c r="B230" s="34">
        <v>46.8</v>
      </c>
      <c r="C230" t="e">
        <f>IF(AND('Ders Degerlendirme'!$O$25&gt;=Ortalama!A230,SUM($C$1:C229)=0),Ortalama!B230,0)</f>
        <v>#DIV/0!</v>
      </c>
    </row>
    <row r="231" spans="1:3">
      <c r="A231" s="34">
        <v>1.71</v>
      </c>
      <c r="B231" s="34">
        <v>46.56</v>
      </c>
      <c r="C231" t="e">
        <f>IF(AND('Ders Degerlendirme'!$O$25&gt;=Ortalama!A231,SUM($C$1:C230)=0),Ortalama!B231,0)</f>
        <v>#DIV/0!</v>
      </c>
    </row>
    <row r="232" spans="1:3">
      <c r="A232" s="34">
        <v>1.7</v>
      </c>
      <c r="B232" s="34">
        <v>46.33</v>
      </c>
      <c r="C232" t="e">
        <f>IF(AND('Ders Degerlendirme'!$O$25&gt;=Ortalama!A232,SUM($C$1:C231)=0),Ortalama!B232,0)</f>
        <v>#DIV/0!</v>
      </c>
    </row>
    <row r="233" spans="1:3">
      <c r="A233" s="34">
        <v>1.69</v>
      </c>
      <c r="B233" s="34">
        <v>46.1</v>
      </c>
      <c r="C233" t="e">
        <f>IF(AND('Ders Degerlendirme'!$O$25&gt;=Ortalama!A233,SUM($C$1:C232)=0),Ortalama!B233,0)</f>
        <v>#DIV/0!</v>
      </c>
    </row>
    <row r="234" spans="1:3">
      <c r="A234" s="34">
        <v>1.68</v>
      </c>
      <c r="B234" s="34">
        <v>45.86</v>
      </c>
      <c r="C234" t="e">
        <f>IF(AND('Ders Degerlendirme'!$O$25&gt;=Ortalama!A234,SUM($C$1:C233)=0),Ortalama!B234,0)</f>
        <v>#DIV/0!</v>
      </c>
    </row>
    <row r="235" spans="1:3">
      <c r="A235" s="34">
        <v>1.67</v>
      </c>
      <c r="B235" s="34">
        <v>45.63</v>
      </c>
      <c r="C235" t="e">
        <f>IF(AND('Ders Degerlendirme'!$O$25&gt;=Ortalama!A235,SUM($C$1:C234)=0),Ortalama!B235,0)</f>
        <v>#DIV/0!</v>
      </c>
    </row>
    <row r="236" spans="1:3">
      <c r="A236" s="34">
        <v>1.66</v>
      </c>
      <c r="B236" s="34">
        <v>45.4</v>
      </c>
      <c r="C236" t="e">
        <f>IF(AND('Ders Degerlendirme'!$O$25&gt;=Ortalama!A236,SUM($C$1:C235)=0),Ortalama!B236,0)</f>
        <v>#DIV/0!</v>
      </c>
    </row>
    <row r="237" spans="1:3">
      <c r="A237" s="34">
        <v>1.65</v>
      </c>
      <c r="B237" s="34">
        <v>45.16</v>
      </c>
      <c r="C237" t="e">
        <f>IF(AND('Ders Degerlendirme'!$O$25&gt;=Ortalama!A237,SUM($C$1:C236)=0),Ortalama!B237,0)</f>
        <v>#DIV/0!</v>
      </c>
    </row>
    <row r="238" spans="1:3">
      <c r="A238" s="34">
        <v>1.64</v>
      </c>
      <c r="B238" s="34">
        <v>44.93</v>
      </c>
      <c r="C238" t="e">
        <f>IF(AND('Ders Degerlendirme'!$O$25&gt;=Ortalama!A238,SUM($C$1:C237)=0),Ortalama!B238,0)</f>
        <v>#DIV/0!</v>
      </c>
    </row>
    <row r="239" spans="1:3">
      <c r="A239" s="34">
        <v>1.63</v>
      </c>
      <c r="B239" s="34">
        <v>44.7</v>
      </c>
      <c r="C239" t="e">
        <f>IF(AND('Ders Degerlendirme'!$O$25&gt;=Ortalama!A239,SUM($C$1:C238)=0),Ortalama!B239,0)</f>
        <v>#DIV/0!</v>
      </c>
    </row>
    <row r="240" spans="1:3">
      <c r="A240" s="34">
        <v>1.62</v>
      </c>
      <c r="B240" s="34">
        <v>44.46</v>
      </c>
      <c r="C240" t="e">
        <f>IF(AND('Ders Degerlendirme'!$O$25&gt;=Ortalama!A240,SUM($C$1:C239)=0),Ortalama!B240,0)</f>
        <v>#DIV/0!</v>
      </c>
    </row>
    <row r="241" spans="1:3">
      <c r="A241" s="34">
        <v>1.61</v>
      </c>
      <c r="B241" s="34">
        <v>44.23</v>
      </c>
      <c r="C241" t="e">
        <f>IF(AND('Ders Degerlendirme'!$O$25&gt;=Ortalama!A241,SUM($C$1:C240)=0),Ortalama!B241,0)</f>
        <v>#DIV/0!</v>
      </c>
    </row>
    <row r="242" spans="1:3">
      <c r="A242" s="34">
        <v>1.6</v>
      </c>
      <c r="B242" s="34">
        <v>44</v>
      </c>
      <c r="C242" t="e">
        <f>IF(AND('Ders Degerlendirme'!$O$25&gt;=Ortalama!A242,SUM($C$1:C241)=0),Ortalama!B242,0)</f>
        <v>#DIV/0!</v>
      </c>
    </row>
    <row r="243" spans="1:3">
      <c r="A243" s="34">
        <v>1.59</v>
      </c>
      <c r="B243" s="34">
        <v>43.76</v>
      </c>
      <c r="C243" t="e">
        <f>IF(AND('Ders Degerlendirme'!$O$25&gt;=Ortalama!A243,SUM($C$1:C242)=0),Ortalama!B243,0)</f>
        <v>#DIV/0!</v>
      </c>
    </row>
    <row r="244" spans="1:3">
      <c r="A244" s="34">
        <v>1.58</v>
      </c>
      <c r="B244" s="34">
        <v>43.53</v>
      </c>
      <c r="C244" t="e">
        <f>IF(AND('Ders Degerlendirme'!$O$25&gt;=Ortalama!A244,SUM($C$1:C243)=0),Ortalama!B244,0)</f>
        <v>#DIV/0!</v>
      </c>
    </row>
    <row r="245" spans="1:3">
      <c r="A245" s="34">
        <v>1.57</v>
      </c>
      <c r="B245" s="34">
        <v>43.3</v>
      </c>
      <c r="C245" t="e">
        <f>IF(AND('Ders Degerlendirme'!$O$25&gt;=Ortalama!A245,SUM($C$1:C244)=0),Ortalama!B245,0)</f>
        <v>#DIV/0!</v>
      </c>
    </row>
    <row r="246" spans="1:3">
      <c r="A246" s="34">
        <v>1.56</v>
      </c>
      <c r="B246" s="34">
        <v>43.06</v>
      </c>
      <c r="C246" t="e">
        <f>IF(AND('Ders Degerlendirme'!$O$25&gt;=Ortalama!A246,SUM($C$1:C245)=0),Ortalama!B246,0)</f>
        <v>#DIV/0!</v>
      </c>
    </row>
    <row r="247" spans="1:3">
      <c r="A247" s="34">
        <v>1.55</v>
      </c>
      <c r="B247" s="34">
        <v>42.83</v>
      </c>
      <c r="C247" t="e">
        <f>IF(AND('Ders Degerlendirme'!$O$25&gt;=Ortalama!A247,SUM($C$1:C246)=0),Ortalama!B247,0)</f>
        <v>#DIV/0!</v>
      </c>
    </row>
    <row r="248" spans="1:3">
      <c r="A248" s="34">
        <v>1.54</v>
      </c>
      <c r="B248" s="34">
        <v>42.6</v>
      </c>
      <c r="C248" t="e">
        <f>IF(AND('Ders Degerlendirme'!$O$25&gt;=Ortalama!A248,SUM($C$1:C247)=0),Ortalama!B248,0)</f>
        <v>#DIV/0!</v>
      </c>
    </row>
    <row r="249" spans="1:3">
      <c r="A249" s="34">
        <v>1.53</v>
      </c>
      <c r="B249" s="34">
        <v>42.36</v>
      </c>
      <c r="C249" t="e">
        <f>IF(AND('Ders Degerlendirme'!$O$25&gt;=Ortalama!A249,SUM($C$1:C248)=0),Ortalama!B249,0)</f>
        <v>#DIV/0!</v>
      </c>
    </row>
    <row r="250" spans="1:3">
      <c r="A250" s="34">
        <v>1.52</v>
      </c>
      <c r="B250" s="34">
        <v>42.13</v>
      </c>
      <c r="C250" t="e">
        <f>IF(AND('Ders Degerlendirme'!$O$25&gt;=Ortalama!A250,SUM($C$1:C249)=0),Ortalama!B250,0)</f>
        <v>#DIV/0!</v>
      </c>
    </row>
    <row r="251" spans="1:3">
      <c r="A251" s="34">
        <v>1.51</v>
      </c>
      <c r="B251" s="34">
        <v>41.9</v>
      </c>
      <c r="C251" t="e">
        <f>IF(AND('Ders Degerlendirme'!$O$25&gt;=Ortalama!A251,SUM($C$1:C250)=0),Ortalama!B251,0)</f>
        <v>#DIV/0!</v>
      </c>
    </row>
    <row r="252" spans="1:3">
      <c r="A252" s="34">
        <v>1.5</v>
      </c>
      <c r="B252" s="34">
        <v>41.66</v>
      </c>
      <c r="C252" t="e">
        <f>IF(AND('Ders Degerlendirme'!$O$25&gt;=Ortalama!A252,SUM($C$1:C251)=0),Ortalama!B252,0)</f>
        <v>#DIV/0!</v>
      </c>
    </row>
    <row r="253" spans="1:3">
      <c r="A253" s="34">
        <v>1.49</v>
      </c>
      <c r="B253" s="34">
        <v>41.43</v>
      </c>
      <c r="C253" t="e">
        <f>IF(AND('Ders Degerlendirme'!$O$25&gt;=Ortalama!A253,SUM($C$1:C252)=0),Ortalama!B253,0)</f>
        <v>#DIV/0!</v>
      </c>
    </row>
    <row r="254" spans="1:3">
      <c r="A254" s="34">
        <v>1.48</v>
      </c>
      <c r="B254" s="34">
        <v>41.2</v>
      </c>
      <c r="C254" t="e">
        <f>IF(AND('Ders Degerlendirme'!$O$25&gt;=Ortalama!A254,SUM($C$1:C253)=0),Ortalama!B254,0)</f>
        <v>#DIV/0!</v>
      </c>
    </row>
    <row r="255" spans="1:3">
      <c r="A255" s="34">
        <v>1.47</v>
      </c>
      <c r="B255" s="34">
        <v>40.96</v>
      </c>
      <c r="C255" t="e">
        <f>IF(AND('Ders Degerlendirme'!$O$25&gt;=Ortalama!A255,SUM($C$1:C254)=0),Ortalama!B255,0)</f>
        <v>#DIV/0!</v>
      </c>
    </row>
    <row r="256" spans="1:3">
      <c r="A256" s="34">
        <v>1.46</v>
      </c>
      <c r="B256" s="34">
        <v>40.729999999999997</v>
      </c>
      <c r="C256" t="e">
        <f>IF(AND('Ders Degerlendirme'!$O$25&gt;=Ortalama!A256,SUM($C$1:C255)=0),Ortalama!B256,0)</f>
        <v>#DIV/0!</v>
      </c>
    </row>
    <row r="257" spans="1:3">
      <c r="A257" s="34">
        <v>1.45</v>
      </c>
      <c r="B257" s="34">
        <v>40.5</v>
      </c>
      <c r="C257" t="e">
        <f>IF(AND('Ders Degerlendirme'!$O$25&gt;=Ortalama!A257,SUM($C$1:C256)=0),Ortalama!B257,0)</f>
        <v>#DIV/0!</v>
      </c>
    </row>
    <row r="258" spans="1:3">
      <c r="A258" s="34">
        <v>1.44</v>
      </c>
      <c r="B258" s="34">
        <v>40.26</v>
      </c>
      <c r="C258" t="e">
        <f>IF(AND('Ders Degerlendirme'!$O$25&gt;=Ortalama!A258,SUM($C$1:C257)=0),Ortalama!B258,0)</f>
        <v>#DIV/0!</v>
      </c>
    </row>
    <row r="259" spans="1:3">
      <c r="A259" s="34">
        <v>1.43</v>
      </c>
      <c r="B259" s="34">
        <v>40.03</v>
      </c>
      <c r="C259" t="e">
        <f>IF(AND('Ders Degerlendirme'!$O$25&gt;=Ortalama!A259,SUM($C$1:C258)=0),Ortalama!B259,0)</f>
        <v>#DIV/0!</v>
      </c>
    </row>
    <row r="260" spans="1:3">
      <c r="A260" s="34">
        <v>1.42</v>
      </c>
      <c r="B260" s="34">
        <v>39.799999999999997</v>
      </c>
      <c r="C260" t="e">
        <f>IF(AND('Ders Degerlendirme'!$O$25&gt;=Ortalama!A260,SUM($C$1:C259)=0),Ortalama!B260,0)</f>
        <v>#DIV/0!</v>
      </c>
    </row>
    <row r="261" spans="1:3">
      <c r="A261" s="34">
        <v>1.41</v>
      </c>
      <c r="B261" s="34">
        <v>39.56</v>
      </c>
      <c r="C261" t="e">
        <f>IF(AND('Ders Degerlendirme'!$O$25&gt;=Ortalama!A261,SUM($C$1:C260)=0),Ortalama!B261,0)</f>
        <v>#DIV/0!</v>
      </c>
    </row>
    <row r="262" spans="1:3">
      <c r="A262" s="34">
        <v>1.4</v>
      </c>
      <c r="B262" s="34">
        <v>39.33</v>
      </c>
      <c r="C262" t="e">
        <f>IF(AND('Ders Degerlendirme'!$O$25&gt;=Ortalama!A262,SUM($C$1:C261)=0),Ortalama!B262,0)</f>
        <v>#DIV/0!</v>
      </c>
    </row>
    <row r="263" spans="1:3">
      <c r="A263" s="34">
        <v>1.39</v>
      </c>
      <c r="B263" s="34">
        <v>39.1</v>
      </c>
      <c r="C263" t="e">
        <f>IF(AND('Ders Degerlendirme'!$O$25&gt;=Ortalama!A263,SUM($C$1:C262)=0),Ortalama!B263,0)</f>
        <v>#DIV/0!</v>
      </c>
    </row>
    <row r="264" spans="1:3">
      <c r="A264" s="34">
        <v>1.38</v>
      </c>
      <c r="B264" s="34">
        <v>38.86</v>
      </c>
      <c r="C264" t="e">
        <f>IF(AND('Ders Degerlendirme'!$O$25&gt;=Ortalama!A264,SUM($C$1:C263)=0),Ortalama!B264,0)</f>
        <v>#DIV/0!</v>
      </c>
    </row>
    <row r="265" spans="1:3">
      <c r="A265" s="34">
        <v>1.37</v>
      </c>
      <c r="B265" s="34">
        <v>38.630000000000003</v>
      </c>
      <c r="C265" t="e">
        <f>IF(AND('Ders Degerlendirme'!$O$25&gt;=Ortalama!A265,SUM($C$1:C264)=0),Ortalama!B265,0)</f>
        <v>#DIV/0!</v>
      </c>
    </row>
    <row r="266" spans="1:3">
      <c r="A266" s="34">
        <v>1.36</v>
      </c>
      <c r="B266" s="34">
        <v>38.4</v>
      </c>
      <c r="C266" t="e">
        <f>IF(AND('Ders Degerlendirme'!$O$25&gt;=Ortalama!A266,SUM($C$1:C265)=0),Ortalama!B266,0)</f>
        <v>#DIV/0!</v>
      </c>
    </row>
    <row r="267" spans="1:3">
      <c r="A267" s="34">
        <v>1.35</v>
      </c>
      <c r="B267" s="34">
        <v>38.159999999999997</v>
      </c>
      <c r="C267" t="e">
        <f>IF(AND('Ders Degerlendirme'!$O$25&gt;=Ortalama!A267,SUM($C$1:C266)=0),Ortalama!B267,0)</f>
        <v>#DIV/0!</v>
      </c>
    </row>
    <row r="268" spans="1:3">
      <c r="A268" s="34">
        <v>1.34</v>
      </c>
      <c r="B268" s="34">
        <v>37.93</v>
      </c>
      <c r="C268" t="e">
        <f>IF(AND('Ders Degerlendirme'!$O$25&gt;=Ortalama!A268,SUM($C$1:C267)=0),Ortalama!B268,0)</f>
        <v>#DIV/0!</v>
      </c>
    </row>
    <row r="269" spans="1:3">
      <c r="A269" s="34">
        <v>1.33</v>
      </c>
      <c r="B269" s="34">
        <v>37.700000000000003</v>
      </c>
      <c r="C269" t="e">
        <f>IF(AND('Ders Degerlendirme'!$O$25&gt;=Ortalama!A269,SUM($C$1:C268)=0),Ortalama!B269,0)</f>
        <v>#DIV/0!</v>
      </c>
    </row>
    <row r="270" spans="1:3">
      <c r="A270" s="34">
        <v>1.32</v>
      </c>
      <c r="B270" s="34">
        <v>37.46</v>
      </c>
      <c r="C270" t="e">
        <f>IF(AND('Ders Degerlendirme'!$O$25&gt;=Ortalama!A270,SUM($C$1:C269)=0),Ortalama!B270,0)</f>
        <v>#DIV/0!</v>
      </c>
    </row>
    <row r="271" spans="1:3">
      <c r="A271" s="34">
        <v>1.31</v>
      </c>
      <c r="B271" s="34">
        <v>37.229999999999997</v>
      </c>
      <c r="C271" t="e">
        <f>IF(AND('Ders Degerlendirme'!$O$25&gt;=Ortalama!A271,SUM($C$1:C270)=0),Ortalama!B271,0)</f>
        <v>#DIV/0!</v>
      </c>
    </row>
    <row r="272" spans="1:3">
      <c r="A272" s="34">
        <v>1.3</v>
      </c>
      <c r="B272" s="34">
        <v>37</v>
      </c>
      <c r="C272" t="e">
        <f>IF(AND('Ders Degerlendirme'!$O$25&gt;=Ortalama!A272,SUM($C$1:C271)=0),Ortalama!B272,0)</f>
        <v>#DIV/0!</v>
      </c>
    </row>
    <row r="273" spans="1:3">
      <c r="A273" s="34">
        <v>1.29</v>
      </c>
      <c r="B273" s="34">
        <v>36.76</v>
      </c>
      <c r="C273" t="e">
        <f>IF(AND('Ders Degerlendirme'!$O$25&gt;=Ortalama!A273,SUM($C$1:C272)=0),Ortalama!B273,0)</f>
        <v>#DIV/0!</v>
      </c>
    </row>
    <row r="274" spans="1:3">
      <c r="A274" s="34">
        <v>1.28</v>
      </c>
      <c r="B274" s="34">
        <v>36.53</v>
      </c>
      <c r="C274" t="e">
        <f>IF(AND('Ders Degerlendirme'!$O$25&gt;=Ortalama!A274,SUM($C$1:C273)=0),Ortalama!B274,0)</f>
        <v>#DIV/0!</v>
      </c>
    </row>
    <row r="275" spans="1:3">
      <c r="A275" s="34">
        <v>1.27</v>
      </c>
      <c r="B275" s="34">
        <v>36.299999999999997</v>
      </c>
      <c r="C275" t="e">
        <f>IF(AND('Ders Degerlendirme'!$O$25&gt;=Ortalama!A275,SUM($C$1:C274)=0),Ortalama!B275,0)</f>
        <v>#DIV/0!</v>
      </c>
    </row>
    <row r="276" spans="1:3">
      <c r="A276" s="34">
        <v>1.26</v>
      </c>
      <c r="B276" s="34">
        <v>36.06</v>
      </c>
      <c r="C276" t="e">
        <f>IF(AND('Ders Degerlendirme'!$O$25&gt;=Ortalama!A276,SUM($C$1:C275)=0),Ortalama!B276,0)</f>
        <v>#DIV/0!</v>
      </c>
    </row>
    <row r="277" spans="1:3">
      <c r="A277" s="34">
        <v>1.25</v>
      </c>
      <c r="B277" s="34">
        <v>35.83</v>
      </c>
      <c r="C277" t="e">
        <f>IF(AND('Ders Degerlendirme'!$O$25&gt;=Ortalama!A277,SUM($C$1:C276)=0),Ortalama!B277,0)</f>
        <v>#DIV/0!</v>
      </c>
    </row>
    <row r="278" spans="1:3">
      <c r="A278" s="34">
        <v>1.24</v>
      </c>
      <c r="B278" s="34">
        <v>35.6</v>
      </c>
      <c r="C278" t="e">
        <f>IF(AND('Ders Degerlendirme'!$O$25&gt;=Ortalama!A278,SUM($C$1:C277)=0),Ortalama!B278,0)</f>
        <v>#DIV/0!</v>
      </c>
    </row>
    <row r="279" spans="1:3">
      <c r="A279" s="34">
        <v>1.23</v>
      </c>
      <c r="B279" s="34">
        <v>35.36</v>
      </c>
      <c r="C279" t="e">
        <f>IF(AND('Ders Degerlendirme'!$O$25&gt;=Ortalama!A279,SUM($C$1:C278)=0),Ortalama!B279,0)</f>
        <v>#DIV/0!</v>
      </c>
    </row>
    <row r="280" spans="1:3">
      <c r="A280" s="34">
        <v>1.22</v>
      </c>
      <c r="B280" s="34">
        <v>35.130000000000003</v>
      </c>
      <c r="C280" t="e">
        <f>IF(AND('Ders Degerlendirme'!$O$25&gt;=Ortalama!A280,SUM($C$1:C279)=0),Ortalama!B280,0)</f>
        <v>#DIV/0!</v>
      </c>
    </row>
    <row r="281" spans="1:3">
      <c r="A281" s="34">
        <v>1.21</v>
      </c>
      <c r="B281" s="34">
        <v>34.9</v>
      </c>
      <c r="C281" t="e">
        <f>IF(AND('Ders Degerlendirme'!$O$25&gt;=Ortalama!A281,SUM($C$1:C280)=0),Ortalama!B281,0)</f>
        <v>#DIV/0!</v>
      </c>
    </row>
    <row r="282" spans="1:3">
      <c r="A282" s="34">
        <v>1.2</v>
      </c>
      <c r="B282" s="34">
        <v>34.659999999999997</v>
      </c>
      <c r="C282" t="e">
        <f>IF(AND('Ders Degerlendirme'!$O$25&gt;=Ortalama!A282,SUM($C$1:C281)=0),Ortalama!B282,0)</f>
        <v>#DIV/0!</v>
      </c>
    </row>
    <row r="283" spans="1:3">
      <c r="A283" s="34">
        <v>1.19</v>
      </c>
      <c r="B283" s="34">
        <v>34.43</v>
      </c>
      <c r="C283" t="e">
        <f>IF(AND('Ders Degerlendirme'!$O$25&gt;=Ortalama!A283,SUM($C$1:C282)=0),Ortalama!B283,0)</f>
        <v>#DIV/0!</v>
      </c>
    </row>
    <row r="284" spans="1:3">
      <c r="A284" s="34">
        <v>1.18</v>
      </c>
      <c r="B284" s="34">
        <v>34.200000000000003</v>
      </c>
      <c r="C284" t="e">
        <f>IF(AND('Ders Degerlendirme'!$O$25&gt;=Ortalama!A284,SUM($C$1:C283)=0),Ortalama!B284,0)</f>
        <v>#DIV/0!</v>
      </c>
    </row>
    <row r="285" spans="1:3">
      <c r="A285" s="34">
        <v>1.17</v>
      </c>
      <c r="B285" s="34">
        <v>33.96</v>
      </c>
      <c r="C285" t="e">
        <f>IF(AND('Ders Degerlendirme'!$O$25&gt;=Ortalama!A285,SUM($C$1:C284)=0),Ortalama!B285,0)</f>
        <v>#DIV/0!</v>
      </c>
    </row>
    <row r="286" spans="1:3">
      <c r="A286" s="34">
        <v>1.1599999999999999</v>
      </c>
      <c r="B286" s="34">
        <v>33.729999999999997</v>
      </c>
      <c r="C286" t="e">
        <f>IF(AND('Ders Degerlendirme'!$O$25&gt;=Ortalama!A286,SUM($C$1:C285)=0),Ortalama!B286,0)</f>
        <v>#DIV/0!</v>
      </c>
    </row>
    <row r="287" spans="1:3">
      <c r="A287" s="34">
        <v>1.1499999999999999</v>
      </c>
      <c r="B287" s="34">
        <v>33.5</v>
      </c>
      <c r="C287" t="e">
        <f>IF(AND('Ders Degerlendirme'!$O$25&gt;=Ortalama!A287,SUM($C$1:C286)=0),Ortalama!B287,0)</f>
        <v>#DIV/0!</v>
      </c>
    </row>
    <row r="288" spans="1:3">
      <c r="A288" s="34">
        <v>1.1399999999999999</v>
      </c>
      <c r="B288" s="34">
        <v>33.26</v>
      </c>
      <c r="C288" t="e">
        <f>IF(AND('Ders Degerlendirme'!$O$25&gt;=Ortalama!A288,SUM($C$1:C287)=0),Ortalama!B288,0)</f>
        <v>#DIV/0!</v>
      </c>
    </row>
    <row r="289" spans="1:3">
      <c r="A289" s="34">
        <v>1.1299999999999999</v>
      </c>
      <c r="B289" s="34">
        <v>33.03</v>
      </c>
      <c r="C289" t="e">
        <f>IF(AND('Ders Degerlendirme'!$O$25&gt;=Ortalama!A289,SUM($C$1:C288)=0),Ortalama!B289,0)</f>
        <v>#DIV/0!</v>
      </c>
    </row>
    <row r="290" spans="1:3">
      <c r="A290" s="34">
        <v>1.1200000000000001</v>
      </c>
      <c r="B290" s="34">
        <v>32.799999999999997</v>
      </c>
      <c r="C290" t="e">
        <f>IF(AND('Ders Degerlendirme'!$O$25&gt;=Ortalama!A290,SUM($C$1:C289)=0),Ortalama!B290,0)</f>
        <v>#DIV/0!</v>
      </c>
    </row>
    <row r="291" spans="1:3">
      <c r="A291" s="34">
        <v>1.1100000000000001</v>
      </c>
      <c r="B291" s="34">
        <v>32.56</v>
      </c>
      <c r="C291" t="e">
        <f>IF(AND('Ders Degerlendirme'!$O$25&gt;=Ortalama!A291,SUM($C$1:C290)=0),Ortalama!B291,0)</f>
        <v>#DIV/0!</v>
      </c>
    </row>
    <row r="292" spans="1:3">
      <c r="A292" s="34">
        <v>1.1000000000000001</v>
      </c>
      <c r="B292" s="34">
        <v>32.33</v>
      </c>
      <c r="C292" t="e">
        <f>IF(AND('Ders Degerlendirme'!$O$25&gt;=Ortalama!A292,SUM($C$1:C291)=0),Ortalama!B292,0)</f>
        <v>#DIV/0!</v>
      </c>
    </row>
    <row r="293" spans="1:3">
      <c r="A293" s="34">
        <v>1.0900000000000001</v>
      </c>
      <c r="B293" s="34">
        <v>32.1</v>
      </c>
      <c r="C293" t="e">
        <f>IF(AND('Ders Degerlendirme'!$O$25&gt;=Ortalama!A293,SUM($C$1:C292)=0),Ortalama!B293,0)</f>
        <v>#DIV/0!</v>
      </c>
    </row>
    <row r="294" spans="1:3">
      <c r="A294" s="34">
        <v>1.08</v>
      </c>
      <c r="B294" s="34">
        <v>31.86</v>
      </c>
      <c r="C294" t="e">
        <f>IF(AND('Ders Degerlendirme'!$O$25&gt;=Ortalama!A294,SUM($C$1:C293)=0),Ortalama!B294,0)</f>
        <v>#DIV/0!</v>
      </c>
    </row>
    <row r="295" spans="1:3">
      <c r="A295" s="34">
        <v>1.07</v>
      </c>
      <c r="B295" s="34">
        <v>31.63</v>
      </c>
      <c r="C295" t="e">
        <f>IF(AND('Ders Degerlendirme'!$O$25&gt;=Ortalama!A295,SUM($C$1:C294)=0),Ortalama!B295,0)</f>
        <v>#DIV/0!</v>
      </c>
    </row>
    <row r="296" spans="1:3">
      <c r="A296" s="34">
        <v>1.06</v>
      </c>
      <c r="B296" s="34">
        <v>31.4</v>
      </c>
      <c r="C296" t="e">
        <f>IF(AND('Ders Degerlendirme'!$O$25&gt;=Ortalama!A296,SUM($C$1:C295)=0),Ortalama!B296,0)</f>
        <v>#DIV/0!</v>
      </c>
    </row>
    <row r="297" spans="1:3">
      <c r="A297" s="34">
        <v>1.05</v>
      </c>
      <c r="B297" s="34">
        <v>31.16</v>
      </c>
      <c r="C297" t="e">
        <f>IF(AND('Ders Degerlendirme'!$O$25&gt;=Ortalama!A297,SUM($C$1:C296)=0),Ortalama!B297,0)</f>
        <v>#DIV/0!</v>
      </c>
    </row>
    <row r="298" spans="1:3">
      <c r="A298" s="34">
        <v>1.04</v>
      </c>
      <c r="B298" s="34">
        <v>30.93</v>
      </c>
      <c r="C298" t="e">
        <f>IF(AND('Ders Degerlendirme'!$O$25&gt;=Ortalama!A298,SUM($C$1:C297)=0),Ortalama!B298,0)</f>
        <v>#DIV/0!</v>
      </c>
    </row>
    <row r="299" spans="1:3">
      <c r="A299" s="34">
        <v>1.03</v>
      </c>
      <c r="B299" s="34">
        <v>30.7</v>
      </c>
      <c r="C299" t="e">
        <f>IF(AND('Ders Degerlendirme'!$O$25&gt;=Ortalama!A299,SUM($C$1:C298)=0),Ortalama!B299,0)</f>
        <v>#DIV/0!</v>
      </c>
    </row>
    <row r="300" spans="1:3">
      <c r="A300" s="34">
        <v>1.02</v>
      </c>
      <c r="B300" s="34">
        <v>30.46</v>
      </c>
      <c r="C300" t="e">
        <f>IF(AND('Ders Degerlendirme'!$O$25&gt;=Ortalama!A300,SUM($C$1:C299)=0),Ortalama!B300,0)</f>
        <v>#DIV/0!</v>
      </c>
    </row>
    <row r="301" spans="1:3">
      <c r="A301" s="34">
        <v>1.01</v>
      </c>
      <c r="B301" s="34">
        <v>30.23</v>
      </c>
      <c r="C301" t="e">
        <f>IF(AND('Ders Degerlendirme'!$O$25&gt;=Ortalama!A301,SUM($C$1:C300)=0),Ortalama!B301,0)</f>
        <v>#DIV/0!</v>
      </c>
    </row>
    <row r="302" spans="1:3">
      <c r="A302" s="34">
        <v>1</v>
      </c>
      <c r="B302" s="34">
        <v>30</v>
      </c>
      <c r="C302" t="e">
        <f>IF(AND('Ders Degerlendirme'!$O$25&gt;=Ortalama!A302,SUM($C$1:C301)=0),Ortalama!B302,0)</f>
        <v>#DIV/0!</v>
      </c>
    </row>
  </sheetData>
  <sheetProtection password="CF1D" sheet="1" formatCells="0" formatColumns="0" formatRows="0" insertColumns="0" insertRows="0" insertHyperlinks="0" deleteColumns="0" deleteRows="0" sort="0" autoFilter="0" pivotTables="0"/>
  <phoneticPr fontId="9"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2</vt:i4>
      </vt:variant>
      <vt:variant>
        <vt:lpstr>Adlandırılmış Aralıklar</vt:lpstr>
      </vt:variant>
      <vt:variant>
        <vt:i4>1</vt:i4>
      </vt:variant>
    </vt:vector>
  </HeadingPairs>
  <TitlesOfParts>
    <vt:vector size="3" baseType="lpstr">
      <vt:lpstr>Ders Degerlendirme</vt:lpstr>
      <vt:lpstr>Ortalama</vt:lpstr>
      <vt:lpstr>'Ders Degerlendirme'!Yazdırma_Alanı</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HP</cp:lastModifiedBy>
  <cp:lastPrinted>2014-09-09T11:45:55Z</cp:lastPrinted>
  <dcterms:created xsi:type="dcterms:W3CDTF">1999-05-26T11:21:22Z</dcterms:created>
  <dcterms:modified xsi:type="dcterms:W3CDTF">2015-05-29T08:00:27Z</dcterms:modified>
</cp:coreProperties>
</file>