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605" windowHeight="12375"/>
  </bookViews>
  <sheets>
    <sheet name="FAK-YO-KONS. sonuç açıklama" sheetId="2" r:id="rId1"/>
  </sheets>
  <definedNames>
    <definedName name="_xlnm._FilterDatabase" localSheetId="0" hidden="1">'FAK-YO-KONS. sonuç açıklama'!$A$13:$L$23</definedName>
    <definedName name="_xlnm.Print_Area" localSheetId="0">'FAK-YO-KONS. sonuç açıklama'!$A$1:$L$30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2" l="1"/>
  <c r="H21" i="2"/>
  <c r="F21" i="2"/>
  <c r="D21" i="2"/>
  <c r="K21" i="2" l="1"/>
  <c r="F20" i="2"/>
  <c r="F14" i="2"/>
  <c r="F17" i="2"/>
  <c r="F22" i="2"/>
  <c r="F19" i="2"/>
  <c r="F18" i="2"/>
  <c r="F15" i="2"/>
  <c r="F16" i="2"/>
  <c r="F23" i="2"/>
  <c r="D20" i="2"/>
  <c r="D19" i="2"/>
  <c r="D17" i="2"/>
  <c r="D23" i="2"/>
  <c r="D18" i="2"/>
  <c r="D22" i="2"/>
  <c r="D16" i="2"/>
  <c r="D15" i="2"/>
  <c r="J17" i="2" l="1"/>
  <c r="J23" i="2"/>
  <c r="J18" i="2"/>
  <c r="J22" i="2"/>
  <c r="J16" i="2"/>
  <c r="J15" i="2"/>
  <c r="H15" i="2" l="1"/>
  <c r="K15" i="2" s="1"/>
  <c r="H23" i="2"/>
  <c r="K23" i="2" s="1"/>
  <c r="H18" i="2"/>
  <c r="K18" i="2" s="1"/>
  <c r="H22" i="2"/>
  <c r="K22" i="2" s="1"/>
  <c r="H16" i="2"/>
  <c r="K16" i="2" s="1"/>
  <c r="H17" i="2" l="1"/>
  <c r="J19" i="2"/>
  <c r="H19" i="2"/>
  <c r="J20" i="2"/>
  <c r="H20" i="2"/>
  <c r="J14" i="2"/>
  <c r="H14" i="2"/>
  <c r="D14" i="2"/>
  <c r="K20" i="2" l="1"/>
  <c r="K19" i="2"/>
  <c r="K14" i="2"/>
  <c r="K17" i="2"/>
</calcChain>
</file>

<file path=xl/sharedStrings.xml><?xml version="1.0" encoding="utf-8"?>
<sst xmlns="http://schemas.openxmlformats.org/spreadsheetml/2006/main" count="57" uniqueCount="50">
  <si>
    <t>T.C.</t>
  </si>
  <si>
    <t>GAZİ ÜNİVERSİTESİ</t>
  </si>
  <si>
    <t>Üniversite Adı</t>
  </si>
  <si>
    <t>Bölüm Adı</t>
  </si>
  <si>
    <t>Anabilim Dalı Adı</t>
  </si>
  <si>
    <t>Kadro Tipi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</si>
  <si>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</si>
  <si>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</si>
  <si>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</si>
  <si>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</si>
  <si>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</si>
  <si>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</si>
  <si>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</si>
  <si>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</si>
  <si>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</si>
  <si>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</si>
  <si>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</si>
  <si>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</si>
  <si>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</si>
  <si>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</si>
  <si>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</t>
  </si>
  <si>
    <t>ARAŞTIRMA GÖREVLİSİ KADROSU YERLEŞTİRME SONUÇLARI</t>
  </si>
  <si>
    <t>Araştırma Görevlisi</t>
  </si>
  <si>
    <t>Teknoloji Fakültesi</t>
  </si>
  <si>
    <t>Gazi Üniversitesi</t>
  </si>
  <si>
    <t>LİSANS MEZ. NOTU</t>
  </si>
  <si>
    <t>LİSANS MEZ. NOTU (%30)</t>
  </si>
  <si>
    <t>Atanmaya Hak Kazandı</t>
  </si>
  <si>
    <t>Kazanamadı</t>
  </si>
  <si>
    <t>Yedek</t>
  </si>
  <si>
    <t xml:space="preserve"> </t>
  </si>
  <si>
    <t>Duyuru Başlama Tarihi</t>
  </si>
  <si>
    <t>Son Başvuru Tarihi</t>
  </si>
  <si>
    <t xml:space="preserve">Ön Değerlendirme Tarihi </t>
  </si>
  <si>
    <t>Sınav Tarihi</t>
  </si>
  <si>
    <t>Sonuç Açıklama Tarihi</t>
  </si>
  <si>
    <t>Sınava Girmedi</t>
  </si>
  <si>
    <t>Sabri GÜLER</t>
  </si>
  <si>
    <t>Okan ÇELİK</t>
  </si>
  <si>
    <t>Şafak HUNUTLU</t>
  </si>
  <si>
    <t>Çağdaş HİSAR</t>
  </si>
  <si>
    <t>Seda BENLİ</t>
  </si>
  <si>
    <t>Ahmet Onur KIYAKLI</t>
  </si>
  <si>
    <t>Elif SÜRER</t>
  </si>
  <si>
    <t>Seyfi Burak KARATAŞ</t>
  </si>
  <si>
    <t>Fatih Çağatay GÖK</t>
  </si>
  <si>
    <t>Onur KOÇ</t>
  </si>
  <si>
    <t>Otomotiv Mühendisliği</t>
  </si>
  <si>
    <t xml:space="preserve"> Fakültelerin Otomotiv Mühendisliği veya Elektrik-Elektronik Mühendisliği bölümü lisans mezunu olmak ve bu alanların birinde tezli yükseklisans veya doktora yapıyor olmak.</t>
  </si>
  <si>
    <t>İLAN NO:30995  İLAN TARİHİ : 31.12.2019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</si>
</sst>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0" fontId="3" fillId="0" borderId="0" xfId="1"/>
    <xf numFmtId="1" fontId="6" fillId="0" borderId="1" xfId="1" applyNumberFormat="1" applyFont="1" applyBorder="1" applyAlignment="1">
      <alignment horizontal="center" vertical="center"/>
    </xf>
    <xf numFmtId="164" fontId="7" fillId="2" borderId="1" xfId="1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165" fontId="7" fillId="4" borderId="1" xfId="1" applyNumberFormat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 wrapText="1"/>
    </xf>
    <xf numFmtId="165" fontId="7" fillId="5" borderId="1" xfId="1" applyNumberFormat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165" fontId="7" fillId="3" borderId="1" xfId="1" applyNumberFormat="1" applyFont="1" applyFill="1" applyBorder="1" applyAlignment="1">
      <alignment horizontal="center" vertical="center"/>
    </xf>
    <xf numFmtId="0" fontId="3" fillId="0" borderId="0" xfId="1" applyAlignment="1">
      <alignment horizontal="left"/>
    </xf>
    <xf numFmtId="0" fontId="2" fillId="0" borderId="0" xfId="1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165" fontId="7" fillId="6" borderId="1" xfId="1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9" fillId="0" borderId="0" xfId="1" applyFont="1" applyAlignment="1"/>
    <xf numFmtId="165" fontId="7" fillId="3" borderId="2" xfId="1" applyNumberFormat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 wrapText="1"/>
    </xf>
    <xf numFmtId="0" fontId="9" fillId="0" borderId="1" xfId="1" applyFont="1" applyBorder="1"/>
    <xf numFmtId="0" fontId="1" fillId="0" borderId="0" xfId="1" applyFont="1"/>
    <xf numFmtId="0" fontId="0" fillId="0" borderId="2" xfId="0" applyBorder="1" applyAlignment="1">
      <alignment horizontal="center"/>
    </xf>
    <xf numFmtId="0" fontId="9" fillId="0" borderId="0" xfId="1" applyFont="1"/>
    <xf numFmtId="0" fontId="11" fillId="0" borderId="0" xfId="1" applyFont="1"/>
    <xf numFmtId="0" fontId="12" fillId="0" borderId="0" xfId="1" applyFont="1"/>
    <xf numFmtId="1" fontId="6" fillId="0" borderId="0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64" fontId="7" fillId="0" borderId="0" xfId="1" applyNumberFormat="1" applyFont="1" applyFill="1" applyBorder="1" applyAlignment="1">
      <alignment horizontal="center" vertical="center"/>
    </xf>
    <xf numFmtId="165" fontId="7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14" fontId="5" fillId="0" borderId="2" xfId="1" applyNumberFormat="1" applyFont="1" applyBorder="1" applyAlignment="1">
      <alignment horizontal="center" vertical="center" wrapText="1"/>
    </xf>
    <xf numFmtId="14" fontId="5" fillId="0" borderId="4" xfId="1" applyNumberFormat="1" applyFont="1" applyBorder="1" applyAlignment="1">
      <alignment horizontal="center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9" fillId="0" borderId="1" xfId="1" applyFont="1" applyBorder="1" applyAlignment="1">
      <alignment horizont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29"/>
  <sheetViews>
    <sheetView tabSelected="1" zoomScaleNormal="100" workbookViewId="0">
      <selection activeCell="N13" sqref="N13"/>
    </sheetView>
  </sheetViews>
  <sheetFormatPr defaultRowHeight="15" x14ac:dyDescent="0.25"/>
  <cols>
    <col min="1" max="1" width="18" style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21.5703125" style="1" bestFit="1" customWidth="1"/>
    <col min="13" max="13" width="9.140625" style="1"/>
    <col min="14" max="14" width="21" style="1" bestFit="1" customWidth="1"/>
    <col min="15" max="16384" width="9.140625" style="1"/>
  </cols>
  <sheetData>
    <row r="1" spans="1:16" ht="21" x14ac:dyDescent="0.3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6" ht="21" x14ac:dyDescent="0.35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6" ht="21" x14ac:dyDescent="0.35">
      <c r="A3" s="43" t="s">
        <v>20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6" ht="21" x14ac:dyDescent="0.35">
      <c r="A4" s="43" t="s">
        <v>21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6" ht="22.5" customHeight="1" thickBot="1" x14ac:dyDescent="0.4">
      <c r="A5" s="43" t="s">
        <v>49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1:16" ht="20.25" customHeight="1" thickBot="1" x14ac:dyDescent="0.3">
      <c r="A6" s="4" t="s">
        <v>2</v>
      </c>
      <c r="B6" s="36" t="s">
        <v>24</v>
      </c>
      <c r="C6" s="36"/>
      <c r="D6" s="36"/>
      <c r="E6" s="37" t="s">
        <v>31</v>
      </c>
      <c r="F6" s="38"/>
      <c r="G6" s="38"/>
      <c r="H6" s="39"/>
      <c r="I6" s="40">
        <v>43830</v>
      </c>
      <c r="J6" s="41"/>
      <c r="K6" s="41"/>
      <c r="L6" s="42"/>
    </row>
    <row r="7" spans="1:16" ht="20.25" customHeight="1" thickBot="1" x14ac:dyDescent="0.3">
      <c r="A7" s="4" t="s">
        <v>12</v>
      </c>
      <c r="B7" s="36" t="s">
        <v>23</v>
      </c>
      <c r="C7" s="36"/>
      <c r="D7" s="36"/>
      <c r="E7" s="37" t="s">
        <v>32</v>
      </c>
      <c r="F7" s="38"/>
      <c r="G7" s="38"/>
      <c r="H7" s="39"/>
      <c r="I7" s="40">
        <v>43845</v>
      </c>
      <c r="J7" s="41"/>
      <c r="K7" s="41"/>
      <c r="L7" s="42"/>
    </row>
    <row r="8" spans="1:16" ht="20.25" customHeight="1" thickBot="1" x14ac:dyDescent="0.3">
      <c r="A8" s="4" t="s">
        <v>3</v>
      </c>
      <c r="B8" s="36" t="s">
        <v>47</v>
      </c>
      <c r="C8" s="36"/>
      <c r="D8" s="36"/>
      <c r="E8" s="37" t="s">
        <v>33</v>
      </c>
      <c r="F8" s="38"/>
      <c r="G8" s="38"/>
      <c r="H8" s="39"/>
      <c r="I8" s="40">
        <v>43857</v>
      </c>
      <c r="J8" s="41"/>
      <c r="K8" s="41"/>
      <c r="L8" s="42"/>
    </row>
    <row r="9" spans="1:16" ht="20.25" customHeight="1" thickBot="1" x14ac:dyDescent="0.3">
      <c r="A9" s="4" t="s">
        <v>4</v>
      </c>
      <c r="B9" s="36" t="s">
        <v>47</v>
      </c>
      <c r="C9" s="36"/>
      <c r="D9" s="36"/>
      <c r="E9" s="37" t="s">
        <v>34</v>
      </c>
      <c r="F9" s="38"/>
      <c r="G9" s="38"/>
      <c r="H9" s="39"/>
      <c r="I9" s="40">
        <v>43864</v>
      </c>
      <c r="J9" s="41"/>
      <c r="K9" s="41"/>
      <c r="L9" s="42"/>
    </row>
    <row r="10" spans="1:16" ht="20.25" customHeight="1" thickBot="1" x14ac:dyDescent="0.3">
      <c r="A10" s="4" t="s">
        <v>5</v>
      </c>
      <c r="B10" s="36" t="s">
        <v>22</v>
      </c>
      <c r="C10" s="36"/>
      <c r="D10" s="36"/>
      <c r="E10" s="37" t="s">
        <v>35</v>
      </c>
      <c r="F10" s="38"/>
      <c r="G10" s="38"/>
      <c r="H10" s="39"/>
      <c r="I10" s="40">
        <v>43871</v>
      </c>
      <c r="J10" s="41"/>
      <c r="K10" s="41"/>
      <c r="L10" s="42"/>
      <c r="P10" s="14"/>
    </row>
    <row r="11" spans="1:16" ht="20.25" customHeight="1" thickBot="1" x14ac:dyDescent="0.3">
      <c r="A11" s="4" t="s">
        <v>6</v>
      </c>
      <c r="B11" s="36">
        <v>1</v>
      </c>
      <c r="C11" s="36"/>
      <c r="D11" s="36"/>
      <c r="E11" s="37" t="s">
        <v>7</v>
      </c>
      <c r="F11" s="38"/>
      <c r="G11" s="38"/>
      <c r="H11" s="39"/>
      <c r="I11" s="37">
        <v>4</v>
      </c>
      <c r="J11" s="38"/>
      <c r="K11" s="38"/>
      <c r="L11" s="39"/>
    </row>
    <row r="12" spans="1:16" ht="20.25" customHeight="1" thickBot="1" x14ac:dyDescent="0.3">
      <c r="A12" s="4" t="s">
        <v>8</v>
      </c>
      <c r="B12" s="35" t="s">
        <v>48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3" spans="1:16" ht="59.25" customHeight="1" thickBot="1" x14ac:dyDescent="0.3">
      <c r="A13" s="19" t="s">
        <v>13</v>
      </c>
      <c r="B13" s="4" t="s">
        <v>14</v>
      </c>
      <c r="C13" s="5" t="s">
        <v>9</v>
      </c>
      <c r="D13" s="5" t="s">
        <v>16</v>
      </c>
      <c r="E13" s="11" t="s">
        <v>10</v>
      </c>
      <c r="F13" s="11" t="s">
        <v>17</v>
      </c>
      <c r="G13" s="12" t="s">
        <v>25</v>
      </c>
      <c r="H13" s="12" t="s">
        <v>26</v>
      </c>
      <c r="I13" s="9" t="s">
        <v>15</v>
      </c>
      <c r="J13" s="9" t="s">
        <v>18</v>
      </c>
      <c r="K13" s="6" t="s">
        <v>11</v>
      </c>
      <c r="L13" s="22" t="s">
        <v>19</v>
      </c>
    </row>
    <row r="14" spans="1:16" ht="23.1" customHeight="1" thickBot="1" x14ac:dyDescent="0.3">
      <c r="A14" s="2">
        <v>1</v>
      </c>
      <c r="B14" s="17" t="s">
        <v>40</v>
      </c>
      <c r="C14" s="16">
        <v>85.59599</v>
      </c>
      <c r="D14" s="3">
        <f t="shared" ref="D14:D23" si="0">C14*30/100</f>
        <v>25.678796999999999</v>
      </c>
      <c r="E14" s="25">
        <v>83.75</v>
      </c>
      <c r="F14" s="18">
        <f t="shared" ref="F14:F23" si="1">E14*10/100</f>
        <v>8.375</v>
      </c>
      <c r="G14" s="8">
        <v>80.16</v>
      </c>
      <c r="H14" s="8">
        <f t="shared" ref="H14:H23" si="2">G14*30/100</f>
        <v>24.047999999999998</v>
      </c>
      <c r="I14" s="10">
        <v>90</v>
      </c>
      <c r="J14" s="10">
        <f t="shared" ref="J14:J23" si="3">I14*30/100</f>
        <v>27</v>
      </c>
      <c r="K14" s="21">
        <f t="shared" ref="K14:K23" si="4">SUM(D14,F14,H14,J14)</f>
        <v>85.101797000000005</v>
      </c>
      <c r="L14" s="23" t="s">
        <v>27</v>
      </c>
    </row>
    <row r="15" spans="1:16" ht="23.1" customHeight="1" thickBot="1" x14ac:dyDescent="0.3">
      <c r="A15" s="2">
        <v>2</v>
      </c>
      <c r="B15" s="17" t="s">
        <v>42</v>
      </c>
      <c r="C15" s="16">
        <v>89.933769999999996</v>
      </c>
      <c r="D15" s="3">
        <f t="shared" si="0"/>
        <v>26.980130999999997</v>
      </c>
      <c r="E15" s="25">
        <v>58.75</v>
      </c>
      <c r="F15" s="18">
        <f t="shared" si="1"/>
        <v>5.875</v>
      </c>
      <c r="G15" s="8">
        <v>69.66</v>
      </c>
      <c r="H15" s="8">
        <f t="shared" si="2"/>
        <v>20.897999999999996</v>
      </c>
      <c r="I15" s="10">
        <v>68</v>
      </c>
      <c r="J15" s="10">
        <f t="shared" si="3"/>
        <v>20.399999999999999</v>
      </c>
      <c r="K15" s="21">
        <f t="shared" si="4"/>
        <v>74.153131000000002</v>
      </c>
      <c r="L15" s="44" t="s">
        <v>29</v>
      </c>
      <c r="N15" s="24" t="s">
        <v>30</v>
      </c>
    </row>
    <row r="16" spans="1:16" ht="23.1" customHeight="1" thickBot="1" x14ac:dyDescent="0.3">
      <c r="A16" s="2">
        <v>3</v>
      </c>
      <c r="B16" s="17" t="s">
        <v>37</v>
      </c>
      <c r="C16" s="16">
        <v>87.506469999999993</v>
      </c>
      <c r="D16" s="3">
        <f t="shared" si="0"/>
        <v>26.251940999999999</v>
      </c>
      <c r="E16" s="25">
        <v>88.75</v>
      </c>
      <c r="F16" s="18">
        <f t="shared" si="1"/>
        <v>8.875</v>
      </c>
      <c r="G16" s="8">
        <v>73.63</v>
      </c>
      <c r="H16" s="8">
        <f t="shared" si="2"/>
        <v>22.088999999999995</v>
      </c>
      <c r="I16" s="10">
        <v>28</v>
      </c>
      <c r="J16" s="10">
        <f t="shared" si="3"/>
        <v>8.4</v>
      </c>
      <c r="K16" s="13">
        <f t="shared" si="4"/>
        <v>65.615941000000007</v>
      </c>
      <c r="L16" s="7" t="s">
        <v>28</v>
      </c>
    </row>
    <row r="17" spans="1:14" ht="23.1" customHeight="1" thickBot="1" x14ac:dyDescent="0.3">
      <c r="A17" s="2">
        <v>4</v>
      </c>
      <c r="B17" s="17" t="s">
        <v>39</v>
      </c>
      <c r="C17" s="16">
        <v>80.528279999999995</v>
      </c>
      <c r="D17" s="3">
        <f t="shared" si="0"/>
        <v>24.158483999999998</v>
      </c>
      <c r="E17" s="25">
        <v>92.5</v>
      </c>
      <c r="F17" s="18">
        <f t="shared" si="1"/>
        <v>9.25</v>
      </c>
      <c r="G17" s="8">
        <v>66.16</v>
      </c>
      <c r="H17" s="8">
        <f t="shared" si="2"/>
        <v>19.847999999999999</v>
      </c>
      <c r="I17" s="10">
        <v>30</v>
      </c>
      <c r="J17" s="10">
        <f t="shared" si="3"/>
        <v>9</v>
      </c>
      <c r="K17" s="13">
        <f t="shared" si="4"/>
        <v>62.256484</v>
      </c>
      <c r="L17" s="7" t="s">
        <v>28</v>
      </c>
      <c r="N17" s="15"/>
    </row>
    <row r="18" spans="1:14" ht="23.1" customHeight="1" thickBot="1" x14ac:dyDescent="0.3">
      <c r="A18" s="2">
        <v>5</v>
      </c>
      <c r="B18" s="17" t="s">
        <v>38</v>
      </c>
      <c r="C18" s="16">
        <v>85.753649999999993</v>
      </c>
      <c r="D18" s="3">
        <f t="shared" si="0"/>
        <v>25.726094999999997</v>
      </c>
      <c r="E18" s="25">
        <v>88.75</v>
      </c>
      <c r="F18" s="18">
        <f t="shared" si="1"/>
        <v>8.875</v>
      </c>
      <c r="G18" s="8">
        <v>65</v>
      </c>
      <c r="H18" s="8">
        <f t="shared" si="2"/>
        <v>19.5</v>
      </c>
      <c r="I18" s="10">
        <v>20</v>
      </c>
      <c r="J18" s="10">
        <f t="shared" si="3"/>
        <v>6</v>
      </c>
      <c r="K18" s="13">
        <f t="shared" si="4"/>
        <v>60.101095000000001</v>
      </c>
      <c r="L18" s="7" t="s">
        <v>28</v>
      </c>
    </row>
    <row r="19" spans="1:14" ht="23.1" customHeight="1" thickBot="1" x14ac:dyDescent="0.3">
      <c r="A19" s="2">
        <v>6</v>
      </c>
      <c r="B19" s="17" t="s">
        <v>44</v>
      </c>
      <c r="C19" s="16">
        <v>86.386849999999995</v>
      </c>
      <c r="D19" s="3">
        <f t="shared" si="0"/>
        <v>25.916054999999997</v>
      </c>
      <c r="E19" s="25">
        <v>58.75</v>
      </c>
      <c r="F19" s="18">
        <f t="shared" si="1"/>
        <v>5.875</v>
      </c>
      <c r="G19" s="8">
        <v>64.760000000000005</v>
      </c>
      <c r="H19" s="8">
        <f t="shared" si="2"/>
        <v>19.428000000000001</v>
      </c>
      <c r="I19" s="10">
        <v>19</v>
      </c>
      <c r="J19" s="10">
        <f t="shared" si="3"/>
        <v>5.7</v>
      </c>
      <c r="K19" s="13">
        <f t="shared" si="4"/>
        <v>56.919055</v>
      </c>
      <c r="L19" s="7" t="s">
        <v>28</v>
      </c>
    </row>
    <row r="20" spans="1:14" ht="23.1" customHeight="1" thickBot="1" x14ac:dyDescent="0.3">
      <c r="A20" s="2">
        <v>7</v>
      </c>
      <c r="B20" s="17" t="s">
        <v>41</v>
      </c>
      <c r="C20" s="16">
        <v>85.015469999999993</v>
      </c>
      <c r="D20" s="3">
        <f t="shared" si="0"/>
        <v>25.504640999999996</v>
      </c>
      <c r="E20" s="25">
        <v>76.25</v>
      </c>
      <c r="F20" s="18">
        <f t="shared" si="1"/>
        <v>7.625</v>
      </c>
      <c r="G20" s="8">
        <v>68.5</v>
      </c>
      <c r="H20" s="8">
        <f t="shared" si="2"/>
        <v>20.55</v>
      </c>
      <c r="I20" s="10">
        <v>7</v>
      </c>
      <c r="J20" s="10">
        <f t="shared" si="3"/>
        <v>2.1</v>
      </c>
      <c r="K20" s="13">
        <f t="shared" si="4"/>
        <v>55.779640999999991</v>
      </c>
      <c r="L20" s="7" t="s">
        <v>28</v>
      </c>
    </row>
    <row r="21" spans="1:14" ht="23.1" customHeight="1" thickBot="1" x14ac:dyDescent="0.3">
      <c r="A21" s="2">
        <v>8</v>
      </c>
      <c r="B21" s="17" t="s">
        <v>45</v>
      </c>
      <c r="C21" s="16">
        <v>78.975700000000003</v>
      </c>
      <c r="D21" s="3">
        <f t="shared" si="0"/>
        <v>23.692710000000002</v>
      </c>
      <c r="E21" s="25">
        <v>65</v>
      </c>
      <c r="F21" s="18">
        <f t="shared" si="1"/>
        <v>6.5</v>
      </c>
      <c r="G21" s="8">
        <v>66.16</v>
      </c>
      <c r="H21" s="8">
        <f t="shared" si="2"/>
        <v>19.847999999999999</v>
      </c>
      <c r="I21" s="10">
        <v>14</v>
      </c>
      <c r="J21" s="10">
        <f t="shared" si="3"/>
        <v>4.2</v>
      </c>
      <c r="K21" s="13">
        <f t="shared" si="4"/>
        <v>54.240710000000007</v>
      </c>
      <c r="L21" s="7" t="s">
        <v>28</v>
      </c>
    </row>
    <row r="22" spans="1:14" ht="23.1" customHeight="1" thickBot="1" x14ac:dyDescent="0.3">
      <c r="A22" s="2">
        <v>9</v>
      </c>
      <c r="B22" s="17" t="s">
        <v>43</v>
      </c>
      <c r="C22" s="16">
        <v>81.296769999999995</v>
      </c>
      <c r="D22" s="3">
        <f t="shared" si="0"/>
        <v>24.389030999999999</v>
      </c>
      <c r="E22" s="25">
        <v>68.75</v>
      </c>
      <c r="F22" s="18">
        <f t="shared" si="1"/>
        <v>6.875</v>
      </c>
      <c r="G22" s="8">
        <v>79.099999999999994</v>
      </c>
      <c r="H22" s="8">
        <f t="shared" si="2"/>
        <v>23.73</v>
      </c>
      <c r="I22" s="10"/>
      <c r="J22" s="10">
        <f t="shared" si="3"/>
        <v>0</v>
      </c>
      <c r="K22" s="13">
        <f t="shared" si="4"/>
        <v>54.994031</v>
      </c>
      <c r="L22" s="7" t="s">
        <v>36</v>
      </c>
    </row>
    <row r="23" spans="1:14" ht="23.1" customHeight="1" thickBot="1" x14ac:dyDescent="0.3">
      <c r="A23" s="2">
        <v>10</v>
      </c>
      <c r="B23" s="17" t="s">
        <v>46</v>
      </c>
      <c r="C23" s="16">
        <v>81.273049999999998</v>
      </c>
      <c r="D23" s="3">
        <f t="shared" si="0"/>
        <v>24.381914999999999</v>
      </c>
      <c r="E23" s="25">
        <v>60</v>
      </c>
      <c r="F23" s="18">
        <f t="shared" si="1"/>
        <v>6</v>
      </c>
      <c r="G23" s="8">
        <v>69.66</v>
      </c>
      <c r="H23" s="8">
        <f t="shared" si="2"/>
        <v>20.897999999999996</v>
      </c>
      <c r="I23" s="10"/>
      <c r="J23" s="10">
        <f t="shared" si="3"/>
        <v>0</v>
      </c>
      <c r="K23" s="13">
        <f t="shared" si="4"/>
        <v>51.279914999999995</v>
      </c>
      <c r="L23" s="7" t="s">
        <v>36</v>
      </c>
    </row>
    <row r="24" spans="1:14" ht="23.1" customHeight="1" x14ac:dyDescent="0.25">
      <c r="A24" s="29"/>
      <c r="B24" s="30"/>
      <c r="C24" s="31"/>
      <c r="D24" s="32"/>
      <c r="E24" s="31"/>
      <c r="F24" s="33"/>
      <c r="G24" s="33"/>
      <c r="H24" s="33"/>
      <c r="I24" s="33"/>
      <c r="J24" s="33"/>
      <c r="K24" s="33"/>
      <c r="L24" s="34"/>
    </row>
    <row r="25" spans="1:14" ht="23.1" customHeight="1" x14ac:dyDescent="0.25">
      <c r="A25" s="29"/>
      <c r="B25" s="30"/>
      <c r="C25" s="31"/>
      <c r="D25" s="32"/>
      <c r="E25" s="31"/>
      <c r="F25" s="33"/>
      <c r="G25" s="33"/>
      <c r="H25" s="33"/>
      <c r="I25" s="33"/>
      <c r="J25" s="33"/>
      <c r="K25" s="33"/>
      <c r="L25" s="34"/>
    </row>
    <row r="26" spans="1:14" ht="15.75" x14ac:dyDescent="0.25">
      <c r="B26" s="27"/>
      <c r="C26" s="27"/>
      <c r="D26" s="27"/>
      <c r="E26" s="28"/>
      <c r="F26" s="27"/>
      <c r="G26" s="27"/>
      <c r="H26" s="27"/>
      <c r="I26" s="27"/>
      <c r="J26" s="27"/>
      <c r="K26" s="27"/>
    </row>
    <row r="27" spans="1:14" ht="15.75" x14ac:dyDescent="0.25">
      <c r="B27" s="27"/>
      <c r="C27" s="27"/>
      <c r="D27" s="27"/>
      <c r="E27" s="27"/>
      <c r="F27" s="27"/>
      <c r="G27" s="27"/>
      <c r="H27" s="27"/>
      <c r="I27" s="27"/>
      <c r="J27" s="27"/>
      <c r="K27" s="27"/>
    </row>
    <row r="28" spans="1:14" ht="15.75" x14ac:dyDescent="0.25">
      <c r="B28" s="28"/>
      <c r="C28" s="28"/>
      <c r="D28" s="28"/>
      <c r="E28" s="28"/>
      <c r="F28" s="28"/>
      <c r="G28" s="28"/>
      <c r="H28" s="28"/>
      <c r="I28" s="28"/>
      <c r="J28" s="28"/>
      <c r="K28" s="28"/>
    </row>
    <row r="29" spans="1:14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6"/>
      <c r="K29" s="26"/>
    </row>
  </sheetData>
  <autoFilter ref="A13:L23">
    <sortState ref="A14:L23">
      <sortCondition descending="1" ref="K13:K23"/>
    </sortState>
  </autoFilter>
  <sortState ref="A15:L34">
    <sortCondition descending="1" ref="K15:K34"/>
  </sortState>
  <mergeCells count="24">
    <mergeCell ref="I9:L9"/>
    <mergeCell ref="I10:L10"/>
    <mergeCell ref="I11:L11"/>
    <mergeCell ref="A1:L1"/>
    <mergeCell ref="A2:L2"/>
    <mergeCell ref="A3:L3"/>
    <mergeCell ref="A4:L4"/>
    <mergeCell ref="A5:L5"/>
    <mergeCell ref="B12:L12"/>
    <mergeCell ref="B6:D6"/>
    <mergeCell ref="B7:D7"/>
    <mergeCell ref="B8:D8"/>
    <mergeCell ref="B9:D9"/>
    <mergeCell ref="B10:D10"/>
    <mergeCell ref="B11:D11"/>
    <mergeCell ref="E6:H6"/>
    <mergeCell ref="I6:L6"/>
    <mergeCell ref="E7:H7"/>
    <mergeCell ref="E8:H8"/>
    <mergeCell ref="E9:H9"/>
    <mergeCell ref="E10:H10"/>
    <mergeCell ref="E11:H11"/>
    <mergeCell ref="I7:L7"/>
    <mergeCell ref="I8:L8"/>
  </mergeCells>
  <conditionalFormatting sqref="E6 A6:B12">
    <cfRule type="cellIs" dxfId="1" priority="16" operator="equal">
      <formula>0</formula>
    </cfRule>
  </conditionalFormatting>
  <conditionalFormatting sqref="E7:E11">
    <cfRule type="cellIs" dxfId="0" priority="15" operator="equal">
      <formula>0</formula>
    </cfRule>
  </conditionalFormatting>
  <pageMargins left="0.9055118110236221" right="0.70866141732283472" top="0.9448818897637796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2020-02-06T07:55:15Z</dcterms:modified>
</cp:coreProperties>
</file>