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filterPrivacy="1" defaultThemeVersion="124226"/>
  <xr:revisionPtr revIDLastSave="0" documentId="13_ncr:1_{19270638-E031-4176-94B9-48A2D8A4101D}" xr6:coauthVersionLast="45" xr6:coauthVersionMax="45" xr10:uidLastSave="{00000000-0000-0000-0000-000000000000}"/>
  <bookViews>
    <workbookView xWindow="-120" yWindow="-120" windowWidth="29040" windowHeight="15840" tabRatio="575" xr2:uid="{00000000-000D-0000-FFFF-FFFF00000000}"/>
  </bookViews>
  <sheets>
    <sheet name="InCites" sheetId="10"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2" i="10" l="1"/>
  <c r="F22" i="10" l="1"/>
  <c r="C22" i="10"/>
  <c r="K26" i="10" l="1"/>
  <c r="H26" i="10"/>
  <c r="E26" i="10"/>
</calcChain>
</file>

<file path=xl/sharedStrings.xml><?xml version="1.0" encoding="utf-8"?>
<sst xmlns="http://schemas.openxmlformats.org/spreadsheetml/2006/main" count="92" uniqueCount="75">
  <si>
    <t>No.</t>
  </si>
  <si>
    <t>EPGO.2.</t>
  </si>
  <si>
    <t>EPGO.3.</t>
  </si>
  <si>
    <t>Pay</t>
  </si>
  <si>
    <t>Oran</t>
  </si>
  <si>
    <t>Payda</t>
  </si>
  <si>
    <t>En yüksek %10'luk dilimde atıf alan yayın sayısı</t>
  </si>
  <si>
    <t>Üniversite adresli yayımlanan ve ISI Citation Index veri tabanınca taranan dergilerde yer alıp en yüksek %10'luk dilimde atıf alan yayın sayısı. Aynı üniversiteden öğretim elemanlarının yayımladıkları ortak yazarlı yayınlar tek bir yayın olarak, farklı üniversiteden öğretim elemanlarının işbirliği ile yayımladıkları ortak yayınlar her üniversite için ayrı ayrı değerlendirilmiştir. Sadece makale ve derlemeler hesaplamaya dahil edilmiştir.</t>
  </si>
  <si>
    <t>EPGO.4.</t>
  </si>
  <si>
    <t>Açıklamalar</t>
  </si>
  <si>
    <t xml:space="preserve">Üniversitenin Times Higher Education'a (THE) göre dünya sıralaması </t>
  </si>
  <si>
    <t xml:space="preserve">Üniversitenin Times Higher Education'a (THE) göre bölgesel sıralaması </t>
  </si>
  <si>
    <t xml:space="preserve">Üniversitenin Times Higher Education'a (THE) göre ulusal sıralaması </t>
  </si>
  <si>
    <t xml:space="preserve">Üniversitenin QS World University Rankings'e göre dünya sıralaması </t>
  </si>
  <si>
    <t xml:space="preserve">Üniversitenin QS World University Rankings'e göre bölgesel sıralaması </t>
  </si>
  <si>
    <t xml:space="preserve">Üniversitenin QS World University Rankings'e göre ulusal sıralaması </t>
  </si>
  <si>
    <t xml:space="preserve">Üniversitenin Academic Ranking of World Universities'e (ARWU) göre dünya sıralaması </t>
  </si>
  <si>
    <t xml:space="preserve">Üniversitenin Academic Ranking of World Universities'e (ARWU) göre bölgesel sıralaması </t>
  </si>
  <si>
    <t xml:space="preserve">Üniversitenin Academic Ranking of World Universities'e (ARWU) göre ulusal sıralaması </t>
  </si>
  <si>
    <t>Bir önceki yıla ait üniversitenin Times Higher Education (THE), QS World University Rankings veya Academic Ranking of World Universities (ARWU) sıralamalarına göre dünya, bölgesel ve ulusal akademik başarı sıralamaları</t>
  </si>
  <si>
    <t>Bilimsel yayın sayısı</t>
  </si>
  <si>
    <t>Atıf sayısı</t>
  </si>
  <si>
    <t>Incites dergi etki değerinde ilk %50'lik dilime giren bilimsel yayın oranı</t>
  </si>
  <si>
    <t>İlgili yıldan bir önceki yılda Incites dergi etki değerinde ilk %50'lik dilime giren (Q1+Q2) makale (article) ve derleme (review) türündeki yayınların sayısı</t>
  </si>
  <si>
    <t>Incites dergi etki değerinde ilk %10'luk dilime giren yayın oranı</t>
  </si>
  <si>
    <t>ISI Citation Index (SCI, SCI-E, SSCI ve AHCI) veri tabanında taranan dergilerde ilgili yıldan önceki son 5 yıllık dönemde yayınlanan tüm makale ve derlemelere son 6 yılda yapılan toplam atıf sayısı</t>
  </si>
  <si>
    <t>Yayınların açık erişim yüzdesi</t>
  </si>
  <si>
    <t>Dünya akademik genel başarı sıralamalarında ilk 500'e girme sayısı</t>
  </si>
  <si>
    <t>Kurumun ilgili yılda 11 Dünya Genel Sıralamasında (URAP, WEBOMETRICS, SCIMAGO, US NEWS, THE, CWTS (kurumun impact ve collaboration sıralamalarından en az birinde ilk 500'de yer alması), RUR, QS, NTU, CWUR, ARWU) ilk 500 içerisinde yer alma sayısı</t>
  </si>
  <si>
    <t>Üniversite-Üniversite işbirlikli yayın oranı</t>
  </si>
  <si>
    <t>Üniversite-Sanayi işbirlikli yayın oranı</t>
  </si>
  <si>
    <t>Uluslararası işbirlikli yayın oranı</t>
  </si>
  <si>
    <t>İlgili yıldan bir önceki yılda ISI Citation Index veri tabanlarında (SCI, SCI-E, SSCI ve AHCI) taranan dergilerde yayınlanan ve son yılda en yüksek %10'luk dilimde atıf alan makale ve derleme türlerindeki yayınların sayısı</t>
  </si>
  <si>
    <t>İlgili yıldan bir önceki yılda ISI Citation Index (SCI, SCI-E, SSCI ve AHCI) veri tabanlarında taranan dergilerde yayınlanan üniversite-üniversite işbirlikli makale ve derleme türlerindeki yayınların sayısı</t>
  </si>
  <si>
    <t>İlgili yıldan bir önceki yılda ISI Citation Index (SCI, SCI-E, SSCI ve AHCI) veri tabanlarında taranan dergilerde yayınlanan üniversite-sanayi işbirlikli makale ve derleme türlerindeki yayınların sayısı</t>
  </si>
  <si>
    <t>İlgili yıldan bir önceki yılda ISI Citation Index (SCI, SCI-E, SSCI ve AHCI) veri tabanlarında taranan dergilerde yayınlanan uluslararası işbirlikli makale ve derleme türlerindeki yayınların sayısı</t>
  </si>
  <si>
    <t>Web of Science sıralaması</t>
  </si>
  <si>
    <t>Öğretim üyesi başına uluslararası işbirliği ile yapılan SCI, SSCI ve AHCI endeksli dergilerde ortalama yıllık makale/derleme sayısı</t>
  </si>
  <si>
    <t>Değerlendirme Kriterleri</t>
  </si>
  <si>
    <t>InCites</t>
  </si>
  <si>
    <t>EPGO.1.</t>
  </si>
  <si>
    <t>EPGO.5.</t>
  </si>
  <si>
    <t>EPGO.6.</t>
  </si>
  <si>
    <t>EPGO.7.</t>
  </si>
  <si>
    <t>EPGO.8.</t>
  </si>
  <si>
    <t>EPGO.9.</t>
  </si>
  <si>
    <t>EPGO.10.</t>
  </si>
  <si>
    <t>EPGO.11.</t>
  </si>
  <si>
    <t>EPGO.12.</t>
  </si>
  <si>
    <t>EPGO.13.</t>
  </si>
  <si>
    <t>EPGO.15.</t>
  </si>
  <si>
    <t>EPGO.16.</t>
  </si>
  <si>
    <t>EPGO.17.</t>
  </si>
  <si>
    <t>İlgili yılda ISI Citation Index (SCI, SCI-E, SSCI ve AHCI) veri tabanında taranan dergilerdeki makale (article) ve derleme (review) türündeki yayın sayısı</t>
  </si>
  <si>
    <t>İlgili yılda  ISI Citation Index (SCI, SCI-E, SSCI ve AHCI) veri tabanında taranan dergilerdeki makale (article) ve derleme (review) türündeki yayınların açık erişim yüzdesi</t>
  </si>
  <si>
    <t>801+</t>
  </si>
  <si>
    <t>1001+</t>
  </si>
  <si>
    <t>251+</t>
  </si>
  <si>
    <t>301-350</t>
  </si>
  <si>
    <t>351-400</t>
  </si>
  <si>
    <t>701+</t>
  </si>
  <si>
    <t>801-1000</t>
  </si>
  <si>
    <t>701-800</t>
  </si>
  <si>
    <t>801-900</t>
  </si>
  <si>
    <t>6</t>
  </si>
  <si>
    <t>8-10</t>
  </si>
  <si>
    <t>53+</t>
  </si>
  <si>
    <t xml:space="preserve">   </t>
  </si>
  <si>
    <t>Webometric dünya sıralaması</t>
  </si>
  <si>
    <t>Webometric bölgesel sıralaması</t>
  </si>
  <si>
    <t>Webometric ulusal sıralaması</t>
  </si>
  <si>
    <t>URAP dünya sıralaması</t>
  </si>
  <si>
    <t>İlgili yıldan bir önceki yıldaki aynı türlerdeki toplam yayın sayısı (Q1+Q2+Q3+Q4)</t>
  </si>
  <si>
    <t>İlgili yıldan bir önceki yıldaki yapılan aynı türdeki toplam yayın sayısı</t>
  </si>
  <si>
    <t>EPGO.14.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</si>
</sst>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Times New Roman"/>
      <family val="1"/>
      <charset val="162"/>
    </font>
    <font>
      <b/>
      <sz val="11"/>
      <color theme="1"/>
      <name val="Times New Roman"/>
      <family val="1"/>
      <charset val="162"/>
    </font>
    <font>
      <sz val="11"/>
      <color theme="1"/>
      <name val="Calibri"/>
      <family val="2"/>
      <scheme val="minor"/>
    </font>
    <font>
      <b/>
      <sz val="11"/>
      <name val="Times New Roman"/>
      <family val="1"/>
      <charset val="162"/>
    </font>
    <font>
      <sz val="11"/>
      <name val="Times New Roman"/>
      <family val="1"/>
      <charset val="16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9" fontId="3" fillId="0" borderId="0" applyFont="0" applyFill="0" applyBorder="0" applyAlignment="0" applyProtection="0"/>
  </cellStyleXfs>
  <cellXfs count="54">
    <xf numFmtId="0" fontId="0" fillId="0" borderId="0" xfId="0"/>
    <xf numFmtId="0" fontId="5"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0" fontId="1"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2" fillId="0" borderId="7" xfId="0" applyFont="1" applyFill="1" applyBorder="1" applyAlignment="1">
      <alignment horizontal="center" vertical="center" wrapText="1"/>
    </xf>
    <xf numFmtId="0" fontId="1" fillId="0" borderId="7" xfId="0" applyFont="1" applyFill="1" applyBorder="1" applyAlignment="1">
      <alignment horizontal="left" vertical="center" wrapText="1"/>
    </xf>
    <xf numFmtId="0" fontId="1" fillId="0" borderId="0" xfId="0" applyFont="1" applyFill="1" applyAlignment="1">
      <alignment horizontal="left" vertical="center" wrapText="1"/>
    </xf>
    <xf numFmtId="0" fontId="1" fillId="0" borderId="0" xfId="0"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4" fillId="0" borderId="1" xfId="0" applyFont="1" applyFill="1" applyBorder="1" applyAlignment="1">
      <alignment horizontal="left" vertical="center" wrapText="1"/>
    </xf>
    <xf numFmtId="0" fontId="2" fillId="0" borderId="13"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10" fontId="1" fillId="0" borderId="5" xfId="0" applyNumberFormat="1" applyFont="1" applyFill="1" applyBorder="1" applyAlignment="1">
      <alignment horizontal="center" vertical="center" wrapText="1"/>
    </xf>
    <xf numFmtId="10" fontId="1" fillId="0" borderId="6" xfId="0" applyNumberFormat="1" applyFont="1" applyFill="1" applyBorder="1" applyAlignment="1">
      <alignment horizontal="center" vertical="center" wrapText="1"/>
    </xf>
    <xf numFmtId="10" fontId="1" fillId="0" borderId="7"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3" fontId="1" fillId="0" borderId="5" xfId="0" applyNumberFormat="1" applyFont="1" applyFill="1" applyBorder="1" applyAlignment="1">
      <alignment horizontal="center" vertical="center" wrapText="1"/>
    </xf>
    <xf numFmtId="10" fontId="1" fillId="0" borderId="5" xfId="1" applyNumberFormat="1" applyFont="1" applyFill="1" applyBorder="1" applyAlignment="1">
      <alignment horizontal="center" vertical="center" wrapText="1"/>
    </xf>
    <xf numFmtId="10" fontId="1" fillId="0" borderId="6" xfId="1" applyNumberFormat="1" applyFont="1" applyFill="1" applyBorder="1" applyAlignment="1">
      <alignment horizontal="center" vertical="center" wrapText="1"/>
    </xf>
    <xf numFmtId="10" fontId="1" fillId="0" borderId="7" xfId="1" applyNumberFormat="1"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 xfId="0" applyFont="1" applyFill="1" applyBorder="1" applyAlignment="1">
      <alignment horizontal="center" vertical="center" wrapText="1"/>
    </xf>
    <xf numFmtId="1" fontId="1" fillId="0" borderId="5" xfId="0" applyNumberFormat="1" applyFont="1" applyFill="1" applyBorder="1" applyAlignment="1">
      <alignment horizontal="center" vertical="center" wrapText="1"/>
    </xf>
    <xf numFmtId="1" fontId="1" fillId="0" borderId="6" xfId="0" applyNumberFormat="1" applyFont="1" applyFill="1" applyBorder="1" applyAlignment="1">
      <alignment horizontal="center" vertical="center" wrapText="1"/>
    </xf>
    <xf numFmtId="1" fontId="1" fillId="0" borderId="7"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2">
    <cellStyle name="Normal" xfId="0" builtinId="0"/>
    <cellStyle name="Yüzde" xfId="1"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9"/>
  <sheetViews>
    <sheetView tabSelected="1" zoomScale="80" zoomScaleNormal="80" workbookViewId="0">
      <selection activeCell="Q3" sqref="Q3"/>
    </sheetView>
  </sheetViews>
  <sheetFormatPr defaultColWidth="9.28515625" defaultRowHeight="15" x14ac:dyDescent="0.25"/>
  <cols>
    <col min="1" max="1" width="10.28515625" style="9" customWidth="1"/>
    <col min="2" max="2" width="41.140625" style="2" customWidth="1"/>
    <col min="3" max="3" width="6.7109375" style="2" customWidth="1"/>
    <col min="4" max="4" width="6.85546875" style="2" customWidth="1"/>
    <col min="5" max="5" width="7.42578125" style="2" customWidth="1"/>
    <col min="6" max="6" width="6.28515625" style="2" customWidth="1"/>
    <col min="7" max="7" width="6.85546875" style="2" customWidth="1"/>
    <col min="8" max="8" width="7.85546875" style="2" customWidth="1"/>
    <col min="9" max="10" width="6.5703125" style="2" customWidth="1"/>
    <col min="11" max="11" width="7.7109375" style="2" customWidth="1"/>
    <col min="12" max="12" width="44.5703125" style="2" bestFit="1" customWidth="1"/>
    <col min="13" max="13" width="32.5703125" style="2" customWidth="1"/>
    <col min="14" max="14" width="14.7109375" style="2" hidden="1" customWidth="1"/>
    <col min="15" max="15" width="8.85546875" style="2" customWidth="1"/>
    <col min="16" max="16384" width="9.28515625" style="2"/>
  </cols>
  <sheetData>
    <row r="1" spans="1:15" x14ac:dyDescent="0.25">
      <c r="A1" s="47" t="s">
        <v>39</v>
      </c>
      <c r="B1" s="48"/>
      <c r="C1" s="48"/>
      <c r="D1" s="48"/>
      <c r="E1" s="48"/>
      <c r="F1" s="48"/>
      <c r="G1" s="48"/>
      <c r="H1" s="48"/>
      <c r="I1" s="48"/>
      <c r="J1" s="48"/>
      <c r="K1" s="48"/>
      <c r="L1" s="48"/>
      <c r="M1" s="48"/>
      <c r="N1" s="48"/>
      <c r="O1" s="48"/>
    </row>
    <row r="2" spans="1:15" x14ac:dyDescent="0.25">
      <c r="A2" s="13" t="s">
        <v>0</v>
      </c>
      <c r="B2" s="7" t="s">
        <v>38</v>
      </c>
      <c r="C2" s="40">
        <v>2017</v>
      </c>
      <c r="D2" s="41"/>
      <c r="E2" s="42"/>
      <c r="F2" s="40">
        <v>2018</v>
      </c>
      <c r="G2" s="41"/>
      <c r="H2" s="42"/>
      <c r="I2" s="41">
        <v>2019</v>
      </c>
      <c r="J2" s="41"/>
      <c r="K2" s="42"/>
      <c r="L2" s="49" t="s">
        <v>9</v>
      </c>
      <c r="M2" s="49"/>
      <c r="N2" s="49"/>
      <c r="O2" s="49"/>
    </row>
    <row r="3" spans="1:15" ht="31.5" customHeight="1" x14ac:dyDescent="0.25">
      <c r="A3" s="13" t="s">
        <v>40</v>
      </c>
      <c r="B3" s="8" t="s">
        <v>20</v>
      </c>
      <c r="C3" s="31">
        <v>1161</v>
      </c>
      <c r="D3" s="32"/>
      <c r="E3" s="33"/>
      <c r="F3" s="53">
        <v>1107</v>
      </c>
      <c r="G3" s="53"/>
      <c r="H3" s="53"/>
      <c r="I3" s="53">
        <v>1154</v>
      </c>
      <c r="J3" s="53"/>
      <c r="K3" s="53"/>
      <c r="L3" s="31" t="s">
        <v>53</v>
      </c>
      <c r="M3" s="32"/>
      <c r="N3" s="32"/>
      <c r="O3" s="33"/>
    </row>
    <row r="4" spans="1:15" ht="34.5" customHeight="1" x14ac:dyDescent="0.25">
      <c r="A4" s="13" t="s">
        <v>1</v>
      </c>
      <c r="B4" s="8" t="s">
        <v>21</v>
      </c>
      <c r="C4" s="43">
        <v>51112</v>
      </c>
      <c r="D4" s="32"/>
      <c r="E4" s="33"/>
      <c r="F4" s="43">
        <v>45476</v>
      </c>
      <c r="G4" s="32"/>
      <c r="H4" s="33"/>
      <c r="I4" s="43">
        <v>44164</v>
      </c>
      <c r="J4" s="32"/>
      <c r="K4" s="33"/>
      <c r="L4" s="31" t="s">
        <v>25</v>
      </c>
      <c r="M4" s="32"/>
      <c r="N4" s="32"/>
      <c r="O4" s="33"/>
    </row>
    <row r="5" spans="1:15" ht="74.25" customHeight="1" x14ac:dyDescent="0.25">
      <c r="A5" s="13" t="s">
        <v>2</v>
      </c>
      <c r="B5" s="8" t="s">
        <v>6</v>
      </c>
      <c r="C5" s="31">
        <v>57</v>
      </c>
      <c r="D5" s="32"/>
      <c r="E5" s="33"/>
      <c r="F5" s="31">
        <v>47</v>
      </c>
      <c r="G5" s="32"/>
      <c r="H5" s="33"/>
      <c r="I5" s="50" t="s">
        <v>66</v>
      </c>
      <c r="J5" s="51"/>
      <c r="K5" s="52"/>
      <c r="L5" s="31" t="s">
        <v>7</v>
      </c>
      <c r="M5" s="32"/>
      <c r="N5" s="32"/>
      <c r="O5" s="33"/>
    </row>
    <row r="6" spans="1:15" ht="34.5" customHeight="1" x14ac:dyDescent="0.25">
      <c r="A6" s="13" t="s">
        <v>8</v>
      </c>
      <c r="B6" s="8" t="s">
        <v>26</v>
      </c>
      <c r="C6" s="44">
        <v>0.2868</v>
      </c>
      <c r="D6" s="45"/>
      <c r="E6" s="46"/>
      <c r="F6" s="44">
        <v>0.30349999999999999</v>
      </c>
      <c r="G6" s="45"/>
      <c r="H6" s="46"/>
      <c r="I6" s="44">
        <v>0.24709999999999999</v>
      </c>
      <c r="J6" s="45"/>
      <c r="K6" s="46"/>
      <c r="L6" s="31" t="s">
        <v>54</v>
      </c>
      <c r="M6" s="32"/>
      <c r="N6" s="32"/>
      <c r="O6" s="33"/>
    </row>
    <row r="7" spans="1:15" ht="30" customHeight="1" x14ac:dyDescent="0.25">
      <c r="A7" s="16" t="s">
        <v>41</v>
      </c>
      <c r="B7" s="8" t="s">
        <v>10</v>
      </c>
      <c r="C7" s="31" t="s">
        <v>55</v>
      </c>
      <c r="D7" s="32"/>
      <c r="E7" s="33"/>
      <c r="F7" s="31" t="s">
        <v>56</v>
      </c>
      <c r="G7" s="32"/>
      <c r="H7" s="33"/>
      <c r="I7" s="31" t="s">
        <v>56</v>
      </c>
      <c r="J7" s="32"/>
      <c r="K7" s="33"/>
      <c r="L7" s="19" t="s">
        <v>19</v>
      </c>
      <c r="M7" s="20"/>
      <c r="N7" s="20"/>
      <c r="O7" s="21"/>
    </row>
    <row r="8" spans="1:15" ht="30" x14ac:dyDescent="0.25">
      <c r="A8" s="17"/>
      <c r="B8" s="8" t="s">
        <v>11</v>
      </c>
      <c r="C8" s="31" t="s">
        <v>57</v>
      </c>
      <c r="D8" s="32"/>
      <c r="E8" s="33"/>
      <c r="F8" s="31" t="s">
        <v>58</v>
      </c>
      <c r="G8" s="32"/>
      <c r="H8" s="33"/>
      <c r="I8" s="31" t="s">
        <v>59</v>
      </c>
      <c r="J8" s="32"/>
      <c r="K8" s="33"/>
      <c r="L8" s="22"/>
      <c r="M8" s="23"/>
      <c r="N8" s="23"/>
      <c r="O8" s="24"/>
    </row>
    <row r="9" spans="1:15" ht="30" x14ac:dyDescent="0.25">
      <c r="A9" s="18"/>
      <c r="B9" s="8" t="s">
        <v>12</v>
      </c>
      <c r="C9" s="31">
        <v>15</v>
      </c>
      <c r="D9" s="32"/>
      <c r="E9" s="33"/>
      <c r="F9" s="31">
        <v>20</v>
      </c>
      <c r="G9" s="32"/>
      <c r="H9" s="33"/>
      <c r="I9" s="31">
        <v>18</v>
      </c>
      <c r="J9" s="32"/>
      <c r="K9" s="33"/>
      <c r="L9" s="22"/>
      <c r="M9" s="23"/>
      <c r="N9" s="23"/>
      <c r="O9" s="24"/>
    </row>
    <row r="10" spans="1:15" ht="30" x14ac:dyDescent="0.25">
      <c r="A10" s="16" t="s">
        <v>42</v>
      </c>
      <c r="B10" s="8" t="s">
        <v>13</v>
      </c>
      <c r="C10" s="31" t="s">
        <v>60</v>
      </c>
      <c r="D10" s="32"/>
      <c r="E10" s="33"/>
      <c r="F10" s="31" t="s">
        <v>61</v>
      </c>
      <c r="G10" s="32"/>
      <c r="H10" s="33"/>
      <c r="I10" s="31" t="s">
        <v>61</v>
      </c>
      <c r="J10" s="32"/>
      <c r="K10" s="33"/>
      <c r="L10" s="22"/>
      <c r="M10" s="23"/>
      <c r="N10" s="23"/>
      <c r="O10" s="24"/>
    </row>
    <row r="11" spans="1:15" ht="30" x14ac:dyDescent="0.25">
      <c r="A11" s="17"/>
      <c r="B11" s="8" t="s">
        <v>14</v>
      </c>
      <c r="C11" s="31">
        <v>85</v>
      </c>
      <c r="D11" s="32"/>
      <c r="E11" s="33"/>
      <c r="F11" s="31">
        <v>93</v>
      </c>
      <c r="G11" s="32"/>
      <c r="H11" s="33"/>
      <c r="I11" s="31">
        <v>90</v>
      </c>
      <c r="J11" s="32"/>
      <c r="K11" s="33"/>
      <c r="L11" s="22"/>
      <c r="M11" s="23"/>
      <c r="N11" s="23"/>
      <c r="O11" s="24"/>
    </row>
    <row r="12" spans="1:15" ht="30" x14ac:dyDescent="0.25">
      <c r="A12" s="18"/>
      <c r="B12" s="8" t="s">
        <v>15</v>
      </c>
      <c r="C12" s="31">
        <v>11</v>
      </c>
      <c r="D12" s="32"/>
      <c r="E12" s="33"/>
      <c r="F12" s="31">
        <v>12</v>
      </c>
      <c r="G12" s="32"/>
      <c r="H12" s="33"/>
      <c r="I12" s="31">
        <v>11</v>
      </c>
      <c r="J12" s="32"/>
      <c r="K12" s="33"/>
      <c r="L12" s="22"/>
      <c r="M12" s="23"/>
      <c r="N12" s="23"/>
      <c r="O12" s="24"/>
    </row>
    <row r="13" spans="1:15" ht="30" x14ac:dyDescent="0.25">
      <c r="A13" s="16" t="s">
        <v>43</v>
      </c>
      <c r="B13" s="8" t="s">
        <v>16</v>
      </c>
      <c r="C13" s="31" t="s">
        <v>62</v>
      </c>
      <c r="D13" s="32"/>
      <c r="E13" s="33"/>
      <c r="F13" s="31" t="s">
        <v>63</v>
      </c>
      <c r="G13" s="32"/>
      <c r="H13" s="33"/>
      <c r="I13" s="31" t="s">
        <v>63</v>
      </c>
      <c r="J13" s="32"/>
      <c r="K13" s="33"/>
      <c r="L13" s="22"/>
      <c r="M13" s="23"/>
      <c r="N13" s="23"/>
      <c r="O13" s="24"/>
    </row>
    <row r="14" spans="1:15" ht="45" x14ac:dyDescent="0.25">
      <c r="A14" s="17"/>
      <c r="B14" s="8" t="s">
        <v>17</v>
      </c>
      <c r="C14" s="34" t="s">
        <v>64</v>
      </c>
      <c r="D14" s="35"/>
      <c r="E14" s="36"/>
      <c r="F14" s="34" t="s">
        <v>65</v>
      </c>
      <c r="G14" s="35"/>
      <c r="H14" s="36"/>
      <c r="I14" s="34" t="s">
        <v>65</v>
      </c>
      <c r="J14" s="35"/>
      <c r="K14" s="36"/>
      <c r="L14" s="22"/>
      <c r="M14" s="23"/>
      <c r="N14" s="23"/>
      <c r="O14" s="24"/>
    </row>
    <row r="15" spans="1:15" ht="31.5" customHeight="1" x14ac:dyDescent="0.25">
      <c r="A15" s="18"/>
      <c r="B15" s="8" t="s">
        <v>18</v>
      </c>
      <c r="C15" s="34" t="s">
        <v>64</v>
      </c>
      <c r="D15" s="35"/>
      <c r="E15" s="36"/>
      <c r="F15" s="34" t="s">
        <v>65</v>
      </c>
      <c r="G15" s="35"/>
      <c r="H15" s="36"/>
      <c r="I15" s="34" t="s">
        <v>65</v>
      </c>
      <c r="J15" s="35"/>
      <c r="K15" s="36"/>
      <c r="L15" s="22"/>
      <c r="M15" s="23"/>
      <c r="N15" s="23"/>
      <c r="O15" s="24"/>
    </row>
    <row r="16" spans="1:15" x14ac:dyDescent="0.25">
      <c r="A16" s="13" t="s">
        <v>44</v>
      </c>
      <c r="B16" s="8" t="s">
        <v>36</v>
      </c>
      <c r="C16" s="31">
        <v>742</v>
      </c>
      <c r="D16" s="32"/>
      <c r="E16" s="33"/>
      <c r="F16" s="31">
        <v>868</v>
      </c>
      <c r="G16" s="32"/>
      <c r="H16" s="33"/>
      <c r="I16" s="31">
        <v>899</v>
      </c>
      <c r="J16" s="32"/>
      <c r="K16" s="33"/>
      <c r="L16" s="22"/>
      <c r="M16" s="23"/>
      <c r="N16" s="23"/>
      <c r="O16" s="24"/>
    </row>
    <row r="17" spans="1:15" ht="28.5" customHeight="1" x14ac:dyDescent="0.25">
      <c r="A17" s="13" t="s">
        <v>45</v>
      </c>
      <c r="B17" s="8" t="s">
        <v>71</v>
      </c>
      <c r="C17" s="31">
        <v>669</v>
      </c>
      <c r="D17" s="32"/>
      <c r="E17" s="33"/>
      <c r="F17" s="31">
        <v>776</v>
      </c>
      <c r="G17" s="32"/>
      <c r="H17" s="33"/>
      <c r="I17" s="31">
        <v>884</v>
      </c>
      <c r="J17" s="32"/>
      <c r="K17" s="33"/>
      <c r="L17" s="22"/>
      <c r="M17" s="23"/>
      <c r="N17" s="23"/>
      <c r="O17" s="24"/>
    </row>
    <row r="18" spans="1:15" ht="28.5" customHeight="1" x14ac:dyDescent="0.25">
      <c r="A18" s="28" t="s">
        <v>46</v>
      </c>
      <c r="B18" s="8" t="s">
        <v>68</v>
      </c>
      <c r="C18" s="31"/>
      <c r="D18" s="32"/>
      <c r="E18" s="33"/>
      <c r="F18" s="31">
        <v>931</v>
      </c>
      <c r="G18" s="32"/>
      <c r="H18" s="33"/>
      <c r="I18" s="31">
        <v>955</v>
      </c>
      <c r="J18" s="32"/>
      <c r="K18" s="33"/>
      <c r="L18" s="22"/>
      <c r="M18" s="23"/>
      <c r="N18" s="23"/>
      <c r="O18" s="24"/>
    </row>
    <row r="19" spans="1:15" x14ac:dyDescent="0.25">
      <c r="A19" s="29"/>
      <c r="B19" s="8" t="s">
        <v>69</v>
      </c>
      <c r="C19" s="31"/>
      <c r="D19" s="32"/>
      <c r="E19" s="33"/>
      <c r="F19" s="31"/>
      <c r="G19" s="32"/>
      <c r="H19" s="33"/>
      <c r="I19" s="31">
        <v>394</v>
      </c>
      <c r="J19" s="32"/>
      <c r="K19" s="33"/>
      <c r="L19" s="22"/>
      <c r="M19" s="23"/>
      <c r="N19" s="23"/>
      <c r="O19" s="24"/>
    </row>
    <row r="20" spans="1:15" ht="28.5" customHeight="1" x14ac:dyDescent="0.25">
      <c r="A20" s="30"/>
      <c r="B20" s="8" t="s">
        <v>70</v>
      </c>
      <c r="C20" s="31"/>
      <c r="D20" s="32"/>
      <c r="E20" s="33"/>
      <c r="F20" s="31"/>
      <c r="G20" s="32"/>
      <c r="H20" s="33"/>
      <c r="I20" s="31">
        <v>10</v>
      </c>
      <c r="J20" s="32"/>
      <c r="K20" s="33"/>
      <c r="L20" s="25"/>
      <c r="M20" s="26"/>
      <c r="N20" s="26"/>
      <c r="O20" s="27"/>
    </row>
    <row r="21" spans="1:15" ht="48" customHeight="1" x14ac:dyDescent="0.25">
      <c r="A21" s="13" t="s">
        <v>47</v>
      </c>
      <c r="B21" s="8" t="s">
        <v>27</v>
      </c>
      <c r="C21" s="31">
        <v>0</v>
      </c>
      <c r="D21" s="32"/>
      <c r="E21" s="33"/>
      <c r="F21" s="31">
        <v>0</v>
      </c>
      <c r="G21" s="32"/>
      <c r="H21" s="33"/>
      <c r="I21" s="31">
        <v>0</v>
      </c>
      <c r="J21" s="32"/>
      <c r="K21" s="33"/>
      <c r="L21" s="31" t="s">
        <v>28</v>
      </c>
      <c r="M21" s="32"/>
      <c r="N21" s="32"/>
      <c r="O21" s="33"/>
    </row>
    <row r="22" spans="1:15" ht="52.5" customHeight="1" x14ac:dyDescent="0.25">
      <c r="A22" s="13" t="s">
        <v>48</v>
      </c>
      <c r="B22" s="8" t="s">
        <v>37</v>
      </c>
      <c r="C22" s="31">
        <f>(176/1972)</f>
        <v>8.9249492900608518E-2</v>
      </c>
      <c r="D22" s="32"/>
      <c r="E22" s="33"/>
      <c r="F22" s="31">
        <f>(181/1473)</f>
        <v>0.12287847929395791</v>
      </c>
      <c r="G22" s="32"/>
      <c r="H22" s="33"/>
      <c r="I22" s="31">
        <f>(178/1467)</f>
        <v>0.12133605998636673</v>
      </c>
      <c r="J22" s="32"/>
      <c r="K22" s="33"/>
      <c r="L22" s="31"/>
      <c r="M22" s="32"/>
      <c r="N22" s="32"/>
      <c r="O22" s="33"/>
    </row>
    <row r="23" spans="1:15" x14ac:dyDescent="0.25">
      <c r="A23" s="14"/>
      <c r="B23" s="9"/>
    </row>
    <row r="24" spans="1:15" x14ac:dyDescent="0.25">
      <c r="A24" s="14"/>
      <c r="B24" s="10"/>
      <c r="C24" s="3" t="s">
        <v>3</v>
      </c>
      <c r="D24" s="3" t="s">
        <v>5</v>
      </c>
      <c r="E24" s="3"/>
      <c r="F24" s="3" t="s">
        <v>3</v>
      </c>
      <c r="G24" s="3" t="s">
        <v>5</v>
      </c>
      <c r="H24" s="3" t="s">
        <v>4</v>
      </c>
      <c r="I24" s="3" t="s">
        <v>3</v>
      </c>
      <c r="J24" s="3" t="s">
        <v>5</v>
      </c>
      <c r="K24" s="3" t="s">
        <v>4</v>
      </c>
      <c r="L24" s="3" t="s">
        <v>3</v>
      </c>
      <c r="M24" s="49" t="s">
        <v>5</v>
      </c>
      <c r="N24" s="49"/>
      <c r="O24" s="49"/>
    </row>
    <row r="25" spans="1:15" ht="61.15" customHeight="1" x14ac:dyDescent="0.25">
      <c r="A25" s="13" t="s">
        <v>49</v>
      </c>
      <c r="B25" s="11" t="s">
        <v>22</v>
      </c>
      <c r="C25" s="4">
        <v>491</v>
      </c>
      <c r="D25" s="4">
        <v>1222</v>
      </c>
      <c r="E25" s="5">
        <v>0.40179999999999999</v>
      </c>
      <c r="F25" s="4" t="s">
        <v>67</v>
      </c>
      <c r="G25" s="4">
        <v>1048</v>
      </c>
      <c r="H25" s="5">
        <v>0.375</v>
      </c>
      <c r="I25" s="4">
        <v>400</v>
      </c>
      <c r="J25" s="4">
        <v>1011</v>
      </c>
      <c r="K25" s="5">
        <v>0.39560000000000001</v>
      </c>
      <c r="L25" s="4" t="s">
        <v>23</v>
      </c>
      <c r="M25" s="31" t="s">
        <v>72</v>
      </c>
      <c r="N25" s="32"/>
      <c r="O25" s="33"/>
    </row>
    <row r="26" spans="1:15" ht="75" x14ac:dyDescent="0.25">
      <c r="A26" s="15" t="s">
        <v>74</v>
      </c>
      <c r="B26" s="12" t="s">
        <v>24</v>
      </c>
      <c r="C26" s="1">
        <v>66</v>
      </c>
      <c r="D26" s="4">
        <v>1222</v>
      </c>
      <c r="E26" s="6">
        <f>C26/D26</f>
        <v>5.4009819967266774E-2</v>
      </c>
      <c r="F26" s="1">
        <v>57</v>
      </c>
      <c r="G26" s="4">
        <v>1048</v>
      </c>
      <c r="H26" s="6">
        <f>F26/G26</f>
        <v>5.4389312977099237E-2</v>
      </c>
      <c r="I26" s="1">
        <v>47</v>
      </c>
      <c r="J26" s="4">
        <v>1011</v>
      </c>
      <c r="K26" s="6">
        <f>I26/J26</f>
        <v>4.6488625123639958E-2</v>
      </c>
      <c r="L26" s="1" t="s">
        <v>32</v>
      </c>
      <c r="M26" s="31" t="s">
        <v>72</v>
      </c>
      <c r="N26" s="32"/>
      <c r="O26" s="33"/>
    </row>
    <row r="27" spans="1:15" ht="80.25" customHeight="1" x14ac:dyDescent="0.25">
      <c r="A27" s="13" t="s">
        <v>50</v>
      </c>
      <c r="B27" s="11" t="s">
        <v>29</v>
      </c>
      <c r="C27" s="4">
        <v>906</v>
      </c>
      <c r="D27" s="4">
        <v>1327</v>
      </c>
      <c r="E27" s="4">
        <v>68.27</v>
      </c>
      <c r="F27" s="4">
        <v>784</v>
      </c>
      <c r="G27" s="4">
        <v>1161</v>
      </c>
      <c r="H27" s="4">
        <v>67.53</v>
      </c>
      <c r="I27" s="4">
        <v>722</v>
      </c>
      <c r="J27" s="4">
        <v>1107</v>
      </c>
      <c r="K27" s="4">
        <v>65.22</v>
      </c>
      <c r="L27" s="4" t="s">
        <v>33</v>
      </c>
      <c r="M27" s="31" t="s">
        <v>73</v>
      </c>
      <c r="N27" s="32"/>
      <c r="O27" s="33"/>
    </row>
    <row r="28" spans="1:15" ht="75" x14ac:dyDescent="0.25">
      <c r="A28" s="13" t="s">
        <v>51</v>
      </c>
      <c r="B28" s="11" t="s">
        <v>30</v>
      </c>
      <c r="C28" s="37">
        <v>7.4999999999999997E-3</v>
      </c>
      <c r="D28" s="38"/>
      <c r="E28" s="39"/>
      <c r="F28" s="37">
        <v>1.29E-2</v>
      </c>
      <c r="G28" s="32"/>
      <c r="H28" s="33"/>
      <c r="I28" s="37">
        <v>1.17E-2</v>
      </c>
      <c r="J28" s="32"/>
      <c r="K28" s="33"/>
      <c r="L28" s="4" t="s">
        <v>34</v>
      </c>
      <c r="M28" s="31" t="s">
        <v>73</v>
      </c>
      <c r="N28" s="32"/>
      <c r="O28" s="33"/>
    </row>
    <row r="29" spans="1:15" ht="60" x14ac:dyDescent="0.25">
      <c r="A29" s="13" t="s">
        <v>52</v>
      </c>
      <c r="B29" s="11" t="s">
        <v>31</v>
      </c>
      <c r="C29" s="37">
        <v>0.16650000000000001</v>
      </c>
      <c r="D29" s="38"/>
      <c r="E29" s="39"/>
      <c r="F29" s="37">
        <v>0.16450000000000001</v>
      </c>
      <c r="G29" s="32"/>
      <c r="H29" s="33"/>
      <c r="I29" s="37">
        <v>0.17710000000000001</v>
      </c>
      <c r="J29" s="32"/>
      <c r="K29" s="33"/>
      <c r="L29" s="4" t="s">
        <v>35</v>
      </c>
      <c r="M29" s="31" t="s">
        <v>73</v>
      </c>
      <c r="N29" s="32"/>
      <c r="O29" s="33"/>
    </row>
  </sheetData>
  <sheetProtection algorithmName="SHA-512" hashValue="pUfFi1KgRxg/Zhamtj1Sj6KGk9YZsPyc2w56oFG/3+xKBMV/OytJcscXCegtFozimQrU4j4u5TJcngxIPZEWgw==" saltValue="c3OeMUk71mu1H0vC6hcGcQ==" spinCount="100000" sheet="1" objects="1" scenarios="1"/>
  <mergeCells count="88">
    <mergeCell ref="M27:O27"/>
    <mergeCell ref="M28:O28"/>
    <mergeCell ref="M29:O29"/>
    <mergeCell ref="I16:K16"/>
    <mergeCell ref="M24:O24"/>
    <mergeCell ref="M25:O25"/>
    <mergeCell ref="I21:K21"/>
    <mergeCell ref="I20:K20"/>
    <mergeCell ref="L21:O21"/>
    <mergeCell ref="I17:K17"/>
    <mergeCell ref="L22:O22"/>
    <mergeCell ref="I18:K18"/>
    <mergeCell ref="I19:K19"/>
    <mergeCell ref="L5:O5"/>
    <mergeCell ref="L3:O3"/>
    <mergeCell ref="L4:O4"/>
    <mergeCell ref="L6:O6"/>
    <mergeCell ref="M26:O26"/>
    <mergeCell ref="F3:H3"/>
    <mergeCell ref="I9:K9"/>
    <mergeCell ref="F22:H22"/>
    <mergeCell ref="I22:K22"/>
    <mergeCell ref="I13:K13"/>
    <mergeCell ref="F14:H14"/>
    <mergeCell ref="F21:H21"/>
    <mergeCell ref="I4:K4"/>
    <mergeCell ref="I3:K3"/>
    <mergeCell ref="I11:K11"/>
    <mergeCell ref="I12:K12"/>
    <mergeCell ref="I10:K10"/>
    <mergeCell ref="I7:K7"/>
    <mergeCell ref="I8:K8"/>
    <mergeCell ref="F17:H17"/>
    <mergeCell ref="F4:H4"/>
    <mergeCell ref="F29:H29"/>
    <mergeCell ref="I29:K29"/>
    <mergeCell ref="I28:K28"/>
    <mergeCell ref="F28:H28"/>
    <mergeCell ref="A1:O1"/>
    <mergeCell ref="F15:H15"/>
    <mergeCell ref="I14:K14"/>
    <mergeCell ref="I15:K15"/>
    <mergeCell ref="L2:O2"/>
    <mergeCell ref="F5:H5"/>
    <mergeCell ref="I5:K5"/>
    <mergeCell ref="F2:H2"/>
    <mergeCell ref="I2:K2"/>
    <mergeCell ref="F6:H6"/>
    <mergeCell ref="I6:K6"/>
    <mergeCell ref="F9:H9"/>
    <mergeCell ref="C5:E5"/>
    <mergeCell ref="C28:E28"/>
    <mergeCell ref="C29:E29"/>
    <mergeCell ref="C3:E3"/>
    <mergeCell ref="C2:E2"/>
    <mergeCell ref="C4:E4"/>
    <mergeCell ref="C6:E6"/>
    <mergeCell ref="C7:E7"/>
    <mergeCell ref="C8:E8"/>
    <mergeCell ref="C9:E9"/>
    <mergeCell ref="C10:E10"/>
    <mergeCell ref="C11:E11"/>
    <mergeCell ref="C12:E12"/>
    <mergeCell ref="C13:E13"/>
    <mergeCell ref="C14:E14"/>
    <mergeCell ref="C21:E21"/>
    <mergeCell ref="C22:E22"/>
    <mergeCell ref="C15:E15"/>
    <mergeCell ref="F16:H16"/>
    <mergeCell ref="C17:E17"/>
    <mergeCell ref="C20:E20"/>
    <mergeCell ref="F20:H20"/>
    <mergeCell ref="F18:H18"/>
    <mergeCell ref="F19:H19"/>
    <mergeCell ref="C18:E18"/>
    <mergeCell ref="C19:E19"/>
    <mergeCell ref="C16:E16"/>
    <mergeCell ref="A7:A9"/>
    <mergeCell ref="A10:A12"/>
    <mergeCell ref="A13:A15"/>
    <mergeCell ref="L7:O20"/>
    <mergeCell ref="A18:A20"/>
    <mergeCell ref="F13:H13"/>
    <mergeCell ref="F11:H11"/>
    <mergeCell ref="F12:H12"/>
    <mergeCell ref="F10:H10"/>
    <mergeCell ref="F7:H7"/>
    <mergeCell ref="F8:H8"/>
  </mergeCells>
  <pageMargins left="0.70866141732283472" right="0.70866141732283472" top="0.74803149606299213" bottom="0.74803149606299213" header="0.31496062992125984" footer="0.31496062992125984"/>
  <pageSetup paperSize="9" scale="53" fitToHeight="3"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InCites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2020-01-28T08:42:19Z</dcterms:modified>
</cp:coreProperties>
</file>