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can balas\Desktop\"/>
    </mc:Choice>
  </mc:AlternateContent>
  <xr:revisionPtr revIDLastSave="0" documentId="8_{ED8A968E-9FDD-4E5E-A557-2A97541716A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İngilizce İstatisti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7" i="1" l="1"/>
  <c r="K46" i="1"/>
  <c r="K45" i="1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3" i="1"/>
  <c r="U4" i="1" l="1"/>
  <c r="U5" i="1"/>
  <c r="V5" i="1" s="1"/>
  <c r="U6" i="1"/>
  <c r="U7" i="1"/>
  <c r="U8" i="1"/>
  <c r="U9" i="1"/>
  <c r="U10" i="1"/>
  <c r="U11" i="1"/>
  <c r="V11" i="1" s="1"/>
  <c r="U12" i="1"/>
  <c r="V12" i="1" s="1"/>
  <c r="U13" i="1"/>
  <c r="V13" i="1" s="1"/>
  <c r="U14" i="1"/>
  <c r="U15" i="1"/>
  <c r="U16" i="1"/>
  <c r="U17" i="1"/>
  <c r="U18" i="1"/>
  <c r="V18" i="1" s="1"/>
  <c r="U19" i="1"/>
  <c r="V19" i="1" s="1"/>
  <c r="U20" i="1"/>
  <c r="V20" i="1" s="1"/>
  <c r="U21" i="1"/>
  <c r="U22" i="1"/>
  <c r="U23" i="1"/>
  <c r="U24" i="1"/>
  <c r="U25" i="1"/>
  <c r="U26" i="1"/>
  <c r="U27" i="1"/>
  <c r="V27" i="1" s="1"/>
  <c r="U28" i="1"/>
  <c r="V28" i="1" s="1"/>
  <c r="U29" i="1"/>
  <c r="V29" i="1" s="1"/>
  <c r="U30" i="1"/>
  <c r="U31" i="1"/>
  <c r="U32" i="1"/>
  <c r="U33" i="1"/>
  <c r="U34" i="1"/>
  <c r="U35" i="1"/>
  <c r="V35" i="1" s="1"/>
  <c r="U36" i="1"/>
  <c r="V36" i="1" s="1"/>
  <c r="U37" i="1"/>
  <c r="V37" i="1" s="1"/>
  <c r="U38" i="1"/>
  <c r="U39" i="1"/>
  <c r="U40" i="1"/>
  <c r="U3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2" i="1"/>
  <c r="V22" i="1" s="1"/>
  <c r="I23" i="1"/>
  <c r="I24" i="1"/>
  <c r="I25" i="1"/>
  <c r="I26" i="1"/>
  <c r="V26" i="1" s="1"/>
  <c r="I27" i="1"/>
  <c r="I28" i="1"/>
  <c r="I29" i="1"/>
  <c r="I30" i="1"/>
  <c r="V30" i="1" s="1"/>
  <c r="I31" i="1"/>
  <c r="I32" i="1"/>
  <c r="I33" i="1"/>
  <c r="I34" i="1"/>
  <c r="V34" i="1" s="1"/>
  <c r="I35" i="1"/>
  <c r="I36" i="1"/>
  <c r="I37" i="1"/>
  <c r="I38" i="1"/>
  <c r="V38" i="1" s="1"/>
  <c r="I39" i="1"/>
  <c r="I40" i="1"/>
  <c r="I3" i="1"/>
  <c r="H43" i="1"/>
  <c r="G43" i="1"/>
  <c r="D43" i="1"/>
  <c r="H42" i="1"/>
  <c r="G42" i="1"/>
  <c r="D42" i="1"/>
  <c r="V14" i="1" l="1"/>
  <c r="V6" i="1"/>
  <c r="V10" i="1"/>
  <c r="V3" i="1"/>
  <c r="V33" i="1"/>
  <c r="V25" i="1"/>
  <c r="V17" i="1"/>
  <c r="V9" i="1"/>
  <c r="V40" i="1"/>
  <c r="V32" i="1"/>
  <c r="V24" i="1"/>
  <c r="V16" i="1"/>
  <c r="V8" i="1"/>
  <c r="V39" i="1"/>
  <c r="V31" i="1"/>
  <c r="V23" i="1"/>
  <c r="V15" i="1"/>
  <c r="V7" i="1"/>
  <c r="V42" i="1"/>
  <c r="V43" i="1"/>
</calcChain>
</file>

<file path=xl/sharedStrings.xml><?xml version="1.0" encoding="utf-8"?>
<sst xmlns="http://schemas.openxmlformats.org/spreadsheetml/2006/main" count="480" uniqueCount="95">
  <si>
    <t>Ödev 1</t>
  </si>
  <si>
    <t>G</t>
  </si>
  <si>
    <t xml:space="preserve">CE 225 STATISTICS FOR CIVIL ENGINEERS </t>
  </si>
  <si>
    <t>S.NO</t>
  </si>
  <si>
    <t>NUMARA</t>
  </si>
  <si>
    <t>AD SOYAD</t>
  </si>
  <si>
    <t>MT1</t>
  </si>
  <si>
    <t>MT2</t>
  </si>
  <si>
    <t xml:space="preserve"> 151132004</t>
  </si>
  <si>
    <t>SAMED BEKMEZ</t>
  </si>
  <si>
    <t xml:space="preserve"> 151132012</t>
  </si>
  <si>
    <t>MEHMET BEDİRHAN KAYA</t>
  </si>
  <si>
    <t xml:space="preserve"> 161132009</t>
  </si>
  <si>
    <t>TALHA ELCİYAR</t>
  </si>
  <si>
    <t xml:space="preserve"> 161132012</t>
  </si>
  <si>
    <t>FERHAT KARATAŞ</t>
  </si>
  <si>
    <t xml:space="preserve"> 161132029</t>
  </si>
  <si>
    <t>FURKAN TOPRAK</t>
  </si>
  <si>
    <t xml:space="preserve"> 171132001</t>
  </si>
  <si>
    <t>MAHMUT AKYOL</t>
  </si>
  <si>
    <t xml:space="preserve"> 171132002</t>
  </si>
  <si>
    <t>İSMAİL ALKAN</t>
  </si>
  <si>
    <t xml:space="preserve"> 171132003</t>
  </si>
  <si>
    <t>YASİR ENES ALTIN</t>
  </si>
  <si>
    <t xml:space="preserve"> 171132005</t>
  </si>
  <si>
    <t>MERTCAN ARSLANTAŞ</t>
  </si>
  <si>
    <t xml:space="preserve"> 171132006</t>
  </si>
  <si>
    <t>MUHAMMET BERAT ATAŞ</t>
  </si>
  <si>
    <t xml:space="preserve"> 171132007</t>
  </si>
  <si>
    <t>MEHMET AKİF BASTEM</t>
  </si>
  <si>
    <t xml:space="preserve"> 171132008</t>
  </si>
  <si>
    <t>NURETTİN BAYKAL</t>
  </si>
  <si>
    <t xml:space="preserve"> 171132011</t>
  </si>
  <si>
    <t>FURKAN COŞKUNER</t>
  </si>
  <si>
    <t xml:space="preserve"> 171132012</t>
  </si>
  <si>
    <t>İZZET CAN ÇELİK</t>
  </si>
  <si>
    <t xml:space="preserve"> 171132013</t>
  </si>
  <si>
    <t>NESLİHAN NURBANU DOĞAN</t>
  </si>
  <si>
    <t xml:space="preserve"> 171132014</t>
  </si>
  <si>
    <t>RAMAZAN İPEK</t>
  </si>
  <si>
    <t xml:space="preserve"> 171132015</t>
  </si>
  <si>
    <t>KADİR KARADAYI</t>
  </si>
  <si>
    <t xml:space="preserve"> 171132016</t>
  </si>
  <si>
    <t>KAAN BERK KAVAKLI</t>
  </si>
  <si>
    <t xml:space="preserve"> 171132017</t>
  </si>
  <si>
    <t>HASAN KAYA</t>
  </si>
  <si>
    <t xml:space="preserve"> 171132018</t>
  </si>
  <si>
    <t>BEKİR KAYMAZ</t>
  </si>
  <si>
    <t xml:space="preserve"> 171132019</t>
  </si>
  <si>
    <t>ELİF KESKİN</t>
  </si>
  <si>
    <t xml:space="preserve"> 171132020</t>
  </si>
  <si>
    <t>ENES MALİK KOÇ</t>
  </si>
  <si>
    <t xml:space="preserve"> 171132021</t>
  </si>
  <si>
    <t>ALİHAN KOYUNCU</t>
  </si>
  <si>
    <t xml:space="preserve"> 171132022</t>
  </si>
  <si>
    <t>GAZİ KULTUFAN</t>
  </si>
  <si>
    <t xml:space="preserve"> 171132023</t>
  </si>
  <si>
    <t>BERAT ÖZEN</t>
  </si>
  <si>
    <t xml:space="preserve"> 171132024</t>
  </si>
  <si>
    <t>EMRE HAKAN ÖZEN</t>
  </si>
  <si>
    <t xml:space="preserve"> 171132025</t>
  </si>
  <si>
    <t>ABDULVAHİT ÖZER</t>
  </si>
  <si>
    <t xml:space="preserve"> 171132026</t>
  </si>
  <si>
    <t>ALİ OSMAN ÖZKAYA</t>
  </si>
  <si>
    <t xml:space="preserve"> 171132029</t>
  </si>
  <si>
    <t>AHMET SALİH TEKİNİR</t>
  </si>
  <si>
    <t xml:space="preserve"> 171132032</t>
  </si>
  <si>
    <t>ALPEREN ÜNAL</t>
  </si>
  <si>
    <t xml:space="preserve"> 171132033</t>
  </si>
  <si>
    <t>FARUK YAZAĞAÇ</t>
  </si>
  <si>
    <t xml:space="preserve"> 171132034</t>
  </si>
  <si>
    <t>İLKER RECEP YILMAZ</t>
  </si>
  <si>
    <t xml:space="preserve"> 171132036</t>
  </si>
  <si>
    <t>CAN YÜCEL</t>
  </si>
  <si>
    <t xml:space="preserve"> 171132400</t>
  </si>
  <si>
    <t>SAYED ARIF SADAT</t>
  </si>
  <si>
    <t xml:space="preserve"> 171132501</t>
  </si>
  <si>
    <t>MÜRŞİT AYDIN</t>
  </si>
  <si>
    <t xml:space="preserve"> 181132012</t>
  </si>
  <si>
    <t>AYBÜKE BÜYÜKYILDIZ</t>
  </si>
  <si>
    <t xml:space="preserve"> 181132030</t>
  </si>
  <si>
    <t>BURAK OKUR</t>
  </si>
  <si>
    <t xml:space="preserve"> 181132032</t>
  </si>
  <si>
    <t>BERNA ÖZKARA</t>
  </si>
  <si>
    <t>MEAN</t>
  </si>
  <si>
    <t>STANDARD DEVIATION</t>
  </si>
  <si>
    <t>Ödev %10+ MT1 %45+ MT2 %45</t>
  </si>
  <si>
    <t>Devam</t>
  </si>
  <si>
    <t>+</t>
  </si>
  <si>
    <t>-</t>
  </si>
  <si>
    <t>Devam Oranı</t>
  </si>
  <si>
    <t>Eklenecek Bonus</t>
  </si>
  <si>
    <t>Dönem İçi Notu</t>
  </si>
  <si>
    <t>Ödev 2</t>
  </si>
  <si>
    <t>Ödev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</si>
</sst>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1"/>
      <name val="Arial"/>
      <family val="2"/>
      <charset val="162"/>
    </font>
    <font>
      <b/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0" fillId="0" borderId="1" xfId="0" applyNumberForma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right"/>
      <protection locked="0"/>
    </xf>
    <xf numFmtId="0" fontId="2" fillId="0" borderId="1" xfId="0" applyFont="1" applyBorder="1" applyProtection="1">
      <protection locked="0"/>
    </xf>
    <xf numFmtId="1" fontId="0" fillId="0" borderId="1" xfId="0" applyNumberFormat="1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" fontId="0" fillId="0" borderId="1" xfId="0" applyNumberFormat="1" applyBorder="1" applyAlignment="1" applyProtection="1">
      <alignment horizontal="center" vertical="center"/>
      <protection locked="0"/>
    </xf>
    <xf numFmtId="16" fontId="0" fillId="0" borderId="1" xfId="0" applyNumberFormat="1" applyBorder="1" applyProtection="1"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Protection="1">
      <protection locked="0"/>
    </xf>
    <xf numFmtId="0" fontId="0" fillId="0" borderId="1" xfId="0" applyNumberFormat="1" applyBorder="1" applyProtection="1">
      <protection locked="0"/>
    </xf>
    <xf numFmtId="2" fontId="0" fillId="0" borderId="0" xfId="0" applyNumberForma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="70" zoomScaleNormal="70" workbookViewId="0">
      <selection activeCell="AA15" sqref="AA15"/>
    </sheetView>
  </sheetViews>
  <sheetFormatPr defaultRowHeight="15" x14ac:dyDescent="0.25"/>
  <cols>
    <col min="1" max="1" width="5.7109375" style="5" customWidth="1"/>
    <col min="2" max="2" width="15.7109375" style="5" customWidth="1"/>
    <col min="3" max="3" width="29" style="5" customWidth="1"/>
    <col min="4" max="6" width="7.140625" style="5" customWidth="1"/>
    <col min="7" max="8" width="4.7109375" style="5" bestFit="1" customWidth="1"/>
    <col min="9" max="9" width="28.5703125" style="15" customWidth="1"/>
    <col min="10" max="10" width="7.140625" style="15" bestFit="1" customWidth="1"/>
    <col min="11" max="11" width="6.85546875" style="15" bestFit="1" customWidth="1"/>
    <col min="12" max="12" width="7.140625" style="5" bestFit="1" customWidth="1"/>
    <col min="13" max="13" width="6.140625" style="5" bestFit="1" customWidth="1"/>
    <col min="14" max="17" width="6.5703125" style="5" bestFit="1" customWidth="1"/>
    <col min="18" max="19" width="6.5703125" style="5" customWidth="1"/>
    <col min="20" max="20" width="12.28515625" style="5" bestFit="1" customWidth="1"/>
    <col min="21" max="21" width="16" style="5" bestFit="1" customWidth="1"/>
    <col min="22" max="22" width="14.85546875" style="5" bestFit="1" customWidth="1"/>
    <col min="23" max="262" width="9.140625" style="5"/>
    <col min="263" max="263" width="5.7109375" style="5" customWidth="1"/>
    <col min="264" max="264" width="15.7109375" style="5" customWidth="1"/>
    <col min="265" max="265" width="29" style="5" customWidth="1"/>
    <col min="266" max="266" width="0" style="5" hidden="1" customWidth="1"/>
    <col min="267" max="267" width="7.28515625" style="5" bestFit="1" customWidth="1"/>
    <col min="268" max="269" width="4.7109375" style="5" bestFit="1" customWidth="1"/>
    <col min="270" max="518" width="9.140625" style="5"/>
    <col min="519" max="519" width="5.7109375" style="5" customWidth="1"/>
    <col min="520" max="520" width="15.7109375" style="5" customWidth="1"/>
    <col min="521" max="521" width="29" style="5" customWidth="1"/>
    <col min="522" max="522" width="0" style="5" hidden="1" customWidth="1"/>
    <col min="523" max="523" width="7.28515625" style="5" bestFit="1" customWidth="1"/>
    <col min="524" max="525" width="4.7109375" style="5" bestFit="1" customWidth="1"/>
    <col min="526" max="774" width="9.140625" style="5"/>
    <col min="775" max="775" width="5.7109375" style="5" customWidth="1"/>
    <col min="776" max="776" width="15.7109375" style="5" customWidth="1"/>
    <col min="777" max="777" width="29" style="5" customWidth="1"/>
    <col min="778" max="778" width="0" style="5" hidden="1" customWidth="1"/>
    <col min="779" max="779" width="7.28515625" style="5" bestFit="1" customWidth="1"/>
    <col min="780" max="781" width="4.7109375" style="5" bestFit="1" customWidth="1"/>
    <col min="782" max="1030" width="9.140625" style="5"/>
    <col min="1031" max="1031" width="5.7109375" style="5" customWidth="1"/>
    <col min="1032" max="1032" width="15.7109375" style="5" customWidth="1"/>
    <col min="1033" max="1033" width="29" style="5" customWidth="1"/>
    <col min="1034" max="1034" width="0" style="5" hidden="1" customWidth="1"/>
    <col min="1035" max="1035" width="7.28515625" style="5" bestFit="1" customWidth="1"/>
    <col min="1036" max="1037" width="4.7109375" style="5" bestFit="1" customWidth="1"/>
    <col min="1038" max="1286" width="9.140625" style="5"/>
    <col min="1287" max="1287" width="5.7109375" style="5" customWidth="1"/>
    <col min="1288" max="1288" width="15.7109375" style="5" customWidth="1"/>
    <col min="1289" max="1289" width="29" style="5" customWidth="1"/>
    <col min="1290" max="1290" width="0" style="5" hidden="1" customWidth="1"/>
    <col min="1291" max="1291" width="7.28515625" style="5" bestFit="1" customWidth="1"/>
    <col min="1292" max="1293" width="4.7109375" style="5" bestFit="1" customWidth="1"/>
    <col min="1294" max="1542" width="9.140625" style="5"/>
    <col min="1543" max="1543" width="5.7109375" style="5" customWidth="1"/>
    <col min="1544" max="1544" width="15.7109375" style="5" customWidth="1"/>
    <col min="1545" max="1545" width="29" style="5" customWidth="1"/>
    <col min="1546" max="1546" width="0" style="5" hidden="1" customWidth="1"/>
    <col min="1547" max="1547" width="7.28515625" style="5" bestFit="1" customWidth="1"/>
    <col min="1548" max="1549" width="4.7109375" style="5" bestFit="1" customWidth="1"/>
    <col min="1550" max="1798" width="9.140625" style="5"/>
    <col min="1799" max="1799" width="5.7109375" style="5" customWidth="1"/>
    <col min="1800" max="1800" width="15.7109375" style="5" customWidth="1"/>
    <col min="1801" max="1801" width="29" style="5" customWidth="1"/>
    <col min="1802" max="1802" width="0" style="5" hidden="1" customWidth="1"/>
    <col min="1803" max="1803" width="7.28515625" style="5" bestFit="1" customWidth="1"/>
    <col min="1804" max="1805" width="4.7109375" style="5" bestFit="1" customWidth="1"/>
    <col min="1806" max="2054" width="9.140625" style="5"/>
    <col min="2055" max="2055" width="5.7109375" style="5" customWidth="1"/>
    <col min="2056" max="2056" width="15.7109375" style="5" customWidth="1"/>
    <col min="2057" max="2057" width="29" style="5" customWidth="1"/>
    <col min="2058" max="2058" width="0" style="5" hidden="1" customWidth="1"/>
    <col min="2059" max="2059" width="7.28515625" style="5" bestFit="1" customWidth="1"/>
    <col min="2060" max="2061" width="4.7109375" style="5" bestFit="1" customWidth="1"/>
    <col min="2062" max="2310" width="9.140625" style="5"/>
    <col min="2311" max="2311" width="5.7109375" style="5" customWidth="1"/>
    <col min="2312" max="2312" width="15.7109375" style="5" customWidth="1"/>
    <col min="2313" max="2313" width="29" style="5" customWidth="1"/>
    <col min="2314" max="2314" width="0" style="5" hidden="1" customWidth="1"/>
    <col min="2315" max="2315" width="7.28515625" style="5" bestFit="1" customWidth="1"/>
    <col min="2316" max="2317" width="4.7109375" style="5" bestFit="1" customWidth="1"/>
    <col min="2318" max="2566" width="9.140625" style="5"/>
    <col min="2567" max="2567" width="5.7109375" style="5" customWidth="1"/>
    <col min="2568" max="2568" width="15.7109375" style="5" customWidth="1"/>
    <col min="2569" max="2569" width="29" style="5" customWidth="1"/>
    <col min="2570" max="2570" width="0" style="5" hidden="1" customWidth="1"/>
    <col min="2571" max="2571" width="7.28515625" style="5" bestFit="1" customWidth="1"/>
    <col min="2572" max="2573" width="4.7109375" style="5" bestFit="1" customWidth="1"/>
    <col min="2574" max="2822" width="9.140625" style="5"/>
    <col min="2823" max="2823" width="5.7109375" style="5" customWidth="1"/>
    <col min="2824" max="2824" width="15.7109375" style="5" customWidth="1"/>
    <col min="2825" max="2825" width="29" style="5" customWidth="1"/>
    <col min="2826" max="2826" width="0" style="5" hidden="1" customWidth="1"/>
    <col min="2827" max="2827" width="7.28515625" style="5" bestFit="1" customWidth="1"/>
    <col min="2828" max="2829" width="4.7109375" style="5" bestFit="1" customWidth="1"/>
    <col min="2830" max="3078" width="9.140625" style="5"/>
    <col min="3079" max="3079" width="5.7109375" style="5" customWidth="1"/>
    <col min="3080" max="3080" width="15.7109375" style="5" customWidth="1"/>
    <col min="3081" max="3081" width="29" style="5" customWidth="1"/>
    <col min="3082" max="3082" width="0" style="5" hidden="1" customWidth="1"/>
    <col min="3083" max="3083" width="7.28515625" style="5" bestFit="1" customWidth="1"/>
    <col min="3084" max="3085" width="4.7109375" style="5" bestFit="1" customWidth="1"/>
    <col min="3086" max="3334" width="9.140625" style="5"/>
    <col min="3335" max="3335" width="5.7109375" style="5" customWidth="1"/>
    <col min="3336" max="3336" width="15.7109375" style="5" customWidth="1"/>
    <col min="3337" max="3337" width="29" style="5" customWidth="1"/>
    <col min="3338" max="3338" width="0" style="5" hidden="1" customWidth="1"/>
    <col min="3339" max="3339" width="7.28515625" style="5" bestFit="1" customWidth="1"/>
    <col min="3340" max="3341" width="4.7109375" style="5" bestFit="1" customWidth="1"/>
    <col min="3342" max="3590" width="9.140625" style="5"/>
    <col min="3591" max="3591" width="5.7109375" style="5" customWidth="1"/>
    <col min="3592" max="3592" width="15.7109375" style="5" customWidth="1"/>
    <col min="3593" max="3593" width="29" style="5" customWidth="1"/>
    <col min="3594" max="3594" width="0" style="5" hidden="1" customWidth="1"/>
    <col min="3595" max="3595" width="7.28515625" style="5" bestFit="1" customWidth="1"/>
    <col min="3596" max="3597" width="4.7109375" style="5" bestFit="1" customWidth="1"/>
    <col min="3598" max="3846" width="9.140625" style="5"/>
    <col min="3847" max="3847" width="5.7109375" style="5" customWidth="1"/>
    <col min="3848" max="3848" width="15.7109375" style="5" customWidth="1"/>
    <col min="3849" max="3849" width="29" style="5" customWidth="1"/>
    <col min="3850" max="3850" width="0" style="5" hidden="1" customWidth="1"/>
    <col min="3851" max="3851" width="7.28515625" style="5" bestFit="1" customWidth="1"/>
    <col min="3852" max="3853" width="4.7109375" style="5" bestFit="1" customWidth="1"/>
    <col min="3854" max="4102" width="9.140625" style="5"/>
    <col min="4103" max="4103" width="5.7109375" style="5" customWidth="1"/>
    <col min="4104" max="4104" width="15.7109375" style="5" customWidth="1"/>
    <col min="4105" max="4105" width="29" style="5" customWidth="1"/>
    <col min="4106" max="4106" width="0" style="5" hidden="1" customWidth="1"/>
    <col min="4107" max="4107" width="7.28515625" style="5" bestFit="1" customWidth="1"/>
    <col min="4108" max="4109" width="4.7109375" style="5" bestFit="1" customWidth="1"/>
    <col min="4110" max="4358" width="9.140625" style="5"/>
    <col min="4359" max="4359" width="5.7109375" style="5" customWidth="1"/>
    <col min="4360" max="4360" width="15.7109375" style="5" customWidth="1"/>
    <col min="4361" max="4361" width="29" style="5" customWidth="1"/>
    <col min="4362" max="4362" width="0" style="5" hidden="1" customWidth="1"/>
    <col min="4363" max="4363" width="7.28515625" style="5" bestFit="1" customWidth="1"/>
    <col min="4364" max="4365" width="4.7109375" style="5" bestFit="1" customWidth="1"/>
    <col min="4366" max="4614" width="9.140625" style="5"/>
    <col min="4615" max="4615" width="5.7109375" style="5" customWidth="1"/>
    <col min="4616" max="4616" width="15.7109375" style="5" customWidth="1"/>
    <col min="4617" max="4617" width="29" style="5" customWidth="1"/>
    <col min="4618" max="4618" width="0" style="5" hidden="1" customWidth="1"/>
    <col min="4619" max="4619" width="7.28515625" style="5" bestFit="1" customWidth="1"/>
    <col min="4620" max="4621" width="4.7109375" style="5" bestFit="1" customWidth="1"/>
    <col min="4622" max="4870" width="9.140625" style="5"/>
    <col min="4871" max="4871" width="5.7109375" style="5" customWidth="1"/>
    <col min="4872" max="4872" width="15.7109375" style="5" customWidth="1"/>
    <col min="4873" max="4873" width="29" style="5" customWidth="1"/>
    <col min="4874" max="4874" width="0" style="5" hidden="1" customWidth="1"/>
    <col min="4875" max="4875" width="7.28515625" style="5" bestFit="1" customWidth="1"/>
    <col min="4876" max="4877" width="4.7109375" style="5" bestFit="1" customWidth="1"/>
    <col min="4878" max="5126" width="9.140625" style="5"/>
    <col min="5127" max="5127" width="5.7109375" style="5" customWidth="1"/>
    <col min="5128" max="5128" width="15.7109375" style="5" customWidth="1"/>
    <col min="5129" max="5129" width="29" style="5" customWidth="1"/>
    <col min="5130" max="5130" width="0" style="5" hidden="1" customWidth="1"/>
    <col min="5131" max="5131" width="7.28515625" style="5" bestFit="1" customWidth="1"/>
    <col min="5132" max="5133" width="4.7109375" style="5" bestFit="1" customWidth="1"/>
    <col min="5134" max="5382" width="9.140625" style="5"/>
    <col min="5383" max="5383" width="5.7109375" style="5" customWidth="1"/>
    <col min="5384" max="5384" width="15.7109375" style="5" customWidth="1"/>
    <col min="5385" max="5385" width="29" style="5" customWidth="1"/>
    <col min="5386" max="5386" width="0" style="5" hidden="1" customWidth="1"/>
    <col min="5387" max="5387" width="7.28515625" style="5" bestFit="1" customWidth="1"/>
    <col min="5388" max="5389" width="4.7109375" style="5" bestFit="1" customWidth="1"/>
    <col min="5390" max="5638" width="9.140625" style="5"/>
    <col min="5639" max="5639" width="5.7109375" style="5" customWidth="1"/>
    <col min="5640" max="5640" width="15.7109375" style="5" customWidth="1"/>
    <col min="5641" max="5641" width="29" style="5" customWidth="1"/>
    <col min="5642" max="5642" width="0" style="5" hidden="1" customWidth="1"/>
    <col min="5643" max="5643" width="7.28515625" style="5" bestFit="1" customWidth="1"/>
    <col min="5644" max="5645" width="4.7109375" style="5" bestFit="1" customWidth="1"/>
    <col min="5646" max="5894" width="9.140625" style="5"/>
    <col min="5895" max="5895" width="5.7109375" style="5" customWidth="1"/>
    <col min="5896" max="5896" width="15.7109375" style="5" customWidth="1"/>
    <col min="5897" max="5897" width="29" style="5" customWidth="1"/>
    <col min="5898" max="5898" width="0" style="5" hidden="1" customWidth="1"/>
    <col min="5899" max="5899" width="7.28515625" style="5" bestFit="1" customWidth="1"/>
    <col min="5900" max="5901" width="4.7109375" style="5" bestFit="1" customWidth="1"/>
    <col min="5902" max="6150" width="9.140625" style="5"/>
    <col min="6151" max="6151" width="5.7109375" style="5" customWidth="1"/>
    <col min="6152" max="6152" width="15.7109375" style="5" customWidth="1"/>
    <col min="6153" max="6153" width="29" style="5" customWidth="1"/>
    <col min="6154" max="6154" width="0" style="5" hidden="1" customWidth="1"/>
    <col min="6155" max="6155" width="7.28515625" style="5" bestFit="1" customWidth="1"/>
    <col min="6156" max="6157" width="4.7109375" style="5" bestFit="1" customWidth="1"/>
    <col min="6158" max="6406" width="9.140625" style="5"/>
    <col min="6407" max="6407" width="5.7109375" style="5" customWidth="1"/>
    <col min="6408" max="6408" width="15.7109375" style="5" customWidth="1"/>
    <col min="6409" max="6409" width="29" style="5" customWidth="1"/>
    <col min="6410" max="6410" width="0" style="5" hidden="1" customWidth="1"/>
    <col min="6411" max="6411" width="7.28515625" style="5" bestFit="1" customWidth="1"/>
    <col min="6412" max="6413" width="4.7109375" style="5" bestFit="1" customWidth="1"/>
    <col min="6414" max="6662" width="9.140625" style="5"/>
    <col min="6663" max="6663" width="5.7109375" style="5" customWidth="1"/>
    <col min="6664" max="6664" width="15.7109375" style="5" customWidth="1"/>
    <col min="6665" max="6665" width="29" style="5" customWidth="1"/>
    <col min="6666" max="6666" width="0" style="5" hidden="1" customWidth="1"/>
    <col min="6667" max="6667" width="7.28515625" style="5" bestFit="1" customWidth="1"/>
    <col min="6668" max="6669" width="4.7109375" style="5" bestFit="1" customWidth="1"/>
    <col min="6670" max="6918" width="9.140625" style="5"/>
    <col min="6919" max="6919" width="5.7109375" style="5" customWidth="1"/>
    <col min="6920" max="6920" width="15.7109375" style="5" customWidth="1"/>
    <col min="6921" max="6921" width="29" style="5" customWidth="1"/>
    <col min="6922" max="6922" width="0" style="5" hidden="1" customWidth="1"/>
    <col min="6923" max="6923" width="7.28515625" style="5" bestFit="1" customWidth="1"/>
    <col min="6924" max="6925" width="4.7109375" style="5" bestFit="1" customWidth="1"/>
    <col min="6926" max="7174" width="9.140625" style="5"/>
    <col min="7175" max="7175" width="5.7109375" style="5" customWidth="1"/>
    <col min="7176" max="7176" width="15.7109375" style="5" customWidth="1"/>
    <col min="7177" max="7177" width="29" style="5" customWidth="1"/>
    <col min="7178" max="7178" width="0" style="5" hidden="1" customWidth="1"/>
    <col min="7179" max="7179" width="7.28515625" style="5" bestFit="1" customWidth="1"/>
    <col min="7180" max="7181" width="4.7109375" style="5" bestFit="1" customWidth="1"/>
    <col min="7182" max="7430" width="9.140625" style="5"/>
    <col min="7431" max="7431" width="5.7109375" style="5" customWidth="1"/>
    <col min="7432" max="7432" width="15.7109375" style="5" customWidth="1"/>
    <col min="7433" max="7433" width="29" style="5" customWidth="1"/>
    <col min="7434" max="7434" width="0" style="5" hidden="1" customWidth="1"/>
    <col min="7435" max="7435" width="7.28515625" style="5" bestFit="1" customWidth="1"/>
    <col min="7436" max="7437" width="4.7109375" style="5" bestFit="1" customWidth="1"/>
    <col min="7438" max="7686" width="9.140625" style="5"/>
    <col min="7687" max="7687" width="5.7109375" style="5" customWidth="1"/>
    <col min="7688" max="7688" width="15.7109375" style="5" customWidth="1"/>
    <col min="7689" max="7689" width="29" style="5" customWidth="1"/>
    <col min="7690" max="7690" width="0" style="5" hidden="1" customWidth="1"/>
    <col min="7691" max="7691" width="7.28515625" style="5" bestFit="1" customWidth="1"/>
    <col min="7692" max="7693" width="4.7109375" style="5" bestFit="1" customWidth="1"/>
    <col min="7694" max="7942" width="9.140625" style="5"/>
    <col min="7943" max="7943" width="5.7109375" style="5" customWidth="1"/>
    <col min="7944" max="7944" width="15.7109375" style="5" customWidth="1"/>
    <col min="7945" max="7945" width="29" style="5" customWidth="1"/>
    <col min="7946" max="7946" width="0" style="5" hidden="1" customWidth="1"/>
    <col min="7947" max="7947" width="7.28515625" style="5" bestFit="1" customWidth="1"/>
    <col min="7948" max="7949" width="4.7109375" style="5" bestFit="1" customWidth="1"/>
    <col min="7950" max="8198" width="9.140625" style="5"/>
    <col min="8199" max="8199" width="5.7109375" style="5" customWidth="1"/>
    <col min="8200" max="8200" width="15.7109375" style="5" customWidth="1"/>
    <col min="8201" max="8201" width="29" style="5" customWidth="1"/>
    <col min="8202" max="8202" width="0" style="5" hidden="1" customWidth="1"/>
    <col min="8203" max="8203" width="7.28515625" style="5" bestFit="1" customWidth="1"/>
    <col min="8204" max="8205" width="4.7109375" style="5" bestFit="1" customWidth="1"/>
    <col min="8206" max="8454" width="9.140625" style="5"/>
    <col min="8455" max="8455" width="5.7109375" style="5" customWidth="1"/>
    <col min="8456" max="8456" width="15.7109375" style="5" customWidth="1"/>
    <col min="8457" max="8457" width="29" style="5" customWidth="1"/>
    <col min="8458" max="8458" width="0" style="5" hidden="1" customWidth="1"/>
    <col min="8459" max="8459" width="7.28515625" style="5" bestFit="1" customWidth="1"/>
    <col min="8460" max="8461" width="4.7109375" style="5" bestFit="1" customWidth="1"/>
    <col min="8462" max="8710" width="9.140625" style="5"/>
    <col min="8711" max="8711" width="5.7109375" style="5" customWidth="1"/>
    <col min="8712" max="8712" width="15.7109375" style="5" customWidth="1"/>
    <col min="8713" max="8713" width="29" style="5" customWidth="1"/>
    <col min="8714" max="8714" width="0" style="5" hidden="1" customWidth="1"/>
    <col min="8715" max="8715" width="7.28515625" style="5" bestFit="1" customWidth="1"/>
    <col min="8716" max="8717" width="4.7109375" style="5" bestFit="1" customWidth="1"/>
    <col min="8718" max="8966" width="9.140625" style="5"/>
    <col min="8967" max="8967" width="5.7109375" style="5" customWidth="1"/>
    <col min="8968" max="8968" width="15.7109375" style="5" customWidth="1"/>
    <col min="8969" max="8969" width="29" style="5" customWidth="1"/>
    <col min="8970" max="8970" width="0" style="5" hidden="1" customWidth="1"/>
    <col min="8971" max="8971" width="7.28515625" style="5" bestFit="1" customWidth="1"/>
    <col min="8972" max="8973" width="4.7109375" style="5" bestFit="1" customWidth="1"/>
    <col min="8974" max="9222" width="9.140625" style="5"/>
    <col min="9223" max="9223" width="5.7109375" style="5" customWidth="1"/>
    <col min="9224" max="9224" width="15.7109375" style="5" customWidth="1"/>
    <col min="9225" max="9225" width="29" style="5" customWidth="1"/>
    <col min="9226" max="9226" width="0" style="5" hidden="1" customWidth="1"/>
    <col min="9227" max="9227" width="7.28515625" style="5" bestFit="1" customWidth="1"/>
    <col min="9228" max="9229" width="4.7109375" style="5" bestFit="1" customWidth="1"/>
    <col min="9230" max="9478" width="9.140625" style="5"/>
    <col min="9479" max="9479" width="5.7109375" style="5" customWidth="1"/>
    <col min="9480" max="9480" width="15.7109375" style="5" customWidth="1"/>
    <col min="9481" max="9481" width="29" style="5" customWidth="1"/>
    <col min="9482" max="9482" width="0" style="5" hidden="1" customWidth="1"/>
    <col min="9483" max="9483" width="7.28515625" style="5" bestFit="1" customWidth="1"/>
    <col min="9484" max="9485" width="4.7109375" style="5" bestFit="1" customWidth="1"/>
    <col min="9486" max="9734" width="9.140625" style="5"/>
    <col min="9735" max="9735" width="5.7109375" style="5" customWidth="1"/>
    <col min="9736" max="9736" width="15.7109375" style="5" customWidth="1"/>
    <col min="9737" max="9737" width="29" style="5" customWidth="1"/>
    <col min="9738" max="9738" width="0" style="5" hidden="1" customWidth="1"/>
    <col min="9739" max="9739" width="7.28515625" style="5" bestFit="1" customWidth="1"/>
    <col min="9740" max="9741" width="4.7109375" style="5" bestFit="1" customWidth="1"/>
    <col min="9742" max="9990" width="9.140625" style="5"/>
    <col min="9991" max="9991" width="5.7109375" style="5" customWidth="1"/>
    <col min="9992" max="9992" width="15.7109375" style="5" customWidth="1"/>
    <col min="9993" max="9993" width="29" style="5" customWidth="1"/>
    <col min="9994" max="9994" width="0" style="5" hidden="1" customWidth="1"/>
    <col min="9995" max="9995" width="7.28515625" style="5" bestFit="1" customWidth="1"/>
    <col min="9996" max="9997" width="4.7109375" style="5" bestFit="1" customWidth="1"/>
    <col min="9998" max="10246" width="9.140625" style="5"/>
    <col min="10247" max="10247" width="5.7109375" style="5" customWidth="1"/>
    <col min="10248" max="10248" width="15.7109375" style="5" customWidth="1"/>
    <col min="10249" max="10249" width="29" style="5" customWidth="1"/>
    <col min="10250" max="10250" width="0" style="5" hidden="1" customWidth="1"/>
    <col min="10251" max="10251" width="7.28515625" style="5" bestFit="1" customWidth="1"/>
    <col min="10252" max="10253" width="4.7109375" style="5" bestFit="1" customWidth="1"/>
    <col min="10254" max="10502" width="9.140625" style="5"/>
    <col min="10503" max="10503" width="5.7109375" style="5" customWidth="1"/>
    <col min="10504" max="10504" width="15.7109375" style="5" customWidth="1"/>
    <col min="10505" max="10505" width="29" style="5" customWidth="1"/>
    <col min="10506" max="10506" width="0" style="5" hidden="1" customWidth="1"/>
    <col min="10507" max="10507" width="7.28515625" style="5" bestFit="1" customWidth="1"/>
    <col min="10508" max="10509" width="4.7109375" style="5" bestFit="1" customWidth="1"/>
    <col min="10510" max="10758" width="9.140625" style="5"/>
    <col min="10759" max="10759" width="5.7109375" style="5" customWidth="1"/>
    <col min="10760" max="10760" width="15.7109375" style="5" customWidth="1"/>
    <col min="10761" max="10761" width="29" style="5" customWidth="1"/>
    <col min="10762" max="10762" width="0" style="5" hidden="1" customWidth="1"/>
    <col min="10763" max="10763" width="7.28515625" style="5" bestFit="1" customWidth="1"/>
    <col min="10764" max="10765" width="4.7109375" style="5" bestFit="1" customWidth="1"/>
    <col min="10766" max="11014" width="9.140625" style="5"/>
    <col min="11015" max="11015" width="5.7109375" style="5" customWidth="1"/>
    <col min="11016" max="11016" width="15.7109375" style="5" customWidth="1"/>
    <col min="11017" max="11017" width="29" style="5" customWidth="1"/>
    <col min="11018" max="11018" width="0" style="5" hidden="1" customWidth="1"/>
    <col min="11019" max="11019" width="7.28515625" style="5" bestFit="1" customWidth="1"/>
    <col min="11020" max="11021" width="4.7109375" style="5" bestFit="1" customWidth="1"/>
    <col min="11022" max="11270" width="9.140625" style="5"/>
    <col min="11271" max="11271" width="5.7109375" style="5" customWidth="1"/>
    <col min="11272" max="11272" width="15.7109375" style="5" customWidth="1"/>
    <col min="11273" max="11273" width="29" style="5" customWidth="1"/>
    <col min="11274" max="11274" width="0" style="5" hidden="1" customWidth="1"/>
    <col min="11275" max="11275" width="7.28515625" style="5" bestFit="1" customWidth="1"/>
    <col min="11276" max="11277" width="4.7109375" style="5" bestFit="1" customWidth="1"/>
    <col min="11278" max="11526" width="9.140625" style="5"/>
    <col min="11527" max="11527" width="5.7109375" style="5" customWidth="1"/>
    <col min="11528" max="11528" width="15.7109375" style="5" customWidth="1"/>
    <col min="11529" max="11529" width="29" style="5" customWidth="1"/>
    <col min="11530" max="11530" width="0" style="5" hidden="1" customWidth="1"/>
    <col min="11531" max="11531" width="7.28515625" style="5" bestFit="1" customWidth="1"/>
    <col min="11532" max="11533" width="4.7109375" style="5" bestFit="1" customWidth="1"/>
    <col min="11534" max="11782" width="9.140625" style="5"/>
    <col min="11783" max="11783" width="5.7109375" style="5" customWidth="1"/>
    <col min="11784" max="11784" width="15.7109375" style="5" customWidth="1"/>
    <col min="11785" max="11785" width="29" style="5" customWidth="1"/>
    <col min="11786" max="11786" width="0" style="5" hidden="1" customWidth="1"/>
    <col min="11787" max="11787" width="7.28515625" style="5" bestFit="1" customWidth="1"/>
    <col min="11788" max="11789" width="4.7109375" style="5" bestFit="1" customWidth="1"/>
    <col min="11790" max="12038" width="9.140625" style="5"/>
    <col min="12039" max="12039" width="5.7109375" style="5" customWidth="1"/>
    <col min="12040" max="12040" width="15.7109375" style="5" customWidth="1"/>
    <col min="12041" max="12041" width="29" style="5" customWidth="1"/>
    <col min="12042" max="12042" width="0" style="5" hidden="1" customWidth="1"/>
    <col min="12043" max="12043" width="7.28515625" style="5" bestFit="1" customWidth="1"/>
    <col min="12044" max="12045" width="4.7109375" style="5" bestFit="1" customWidth="1"/>
    <col min="12046" max="12294" width="9.140625" style="5"/>
    <col min="12295" max="12295" width="5.7109375" style="5" customWidth="1"/>
    <col min="12296" max="12296" width="15.7109375" style="5" customWidth="1"/>
    <col min="12297" max="12297" width="29" style="5" customWidth="1"/>
    <col min="12298" max="12298" width="0" style="5" hidden="1" customWidth="1"/>
    <col min="12299" max="12299" width="7.28515625" style="5" bestFit="1" customWidth="1"/>
    <col min="12300" max="12301" width="4.7109375" style="5" bestFit="1" customWidth="1"/>
    <col min="12302" max="12550" width="9.140625" style="5"/>
    <col min="12551" max="12551" width="5.7109375" style="5" customWidth="1"/>
    <col min="12552" max="12552" width="15.7109375" style="5" customWidth="1"/>
    <col min="12553" max="12553" width="29" style="5" customWidth="1"/>
    <col min="12554" max="12554" width="0" style="5" hidden="1" customWidth="1"/>
    <col min="12555" max="12555" width="7.28515625" style="5" bestFit="1" customWidth="1"/>
    <col min="12556" max="12557" width="4.7109375" style="5" bestFit="1" customWidth="1"/>
    <col min="12558" max="12806" width="9.140625" style="5"/>
    <col min="12807" max="12807" width="5.7109375" style="5" customWidth="1"/>
    <col min="12808" max="12808" width="15.7109375" style="5" customWidth="1"/>
    <col min="12809" max="12809" width="29" style="5" customWidth="1"/>
    <col min="12810" max="12810" width="0" style="5" hidden="1" customWidth="1"/>
    <col min="12811" max="12811" width="7.28515625" style="5" bestFit="1" customWidth="1"/>
    <col min="12812" max="12813" width="4.7109375" style="5" bestFit="1" customWidth="1"/>
    <col min="12814" max="13062" width="9.140625" style="5"/>
    <col min="13063" max="13063" width="5.7109375" style="5" customWidth="1"/>
    <col min="13064" max="13064" width="15.7109375" style="5" customWidth="1"/>
    <col min="13065" max="13065" width="29" style="5" customWidth="1"/>
    <col min="13066" max="13066" width="0" style="5" hidden="1" customWidth="1"/>
    <col min="13067" max="13067" width="7.28515625" style="5" bestFit="1" customWidth="1"/>
    <col min="13068" max="13069" width="4.7109375" style="5" bestFit="1" customWidth="1"/>
    <col min="13070" max="13318" width="9.140625" style="5"/>
    <col min="13319" max="13319" width="5.7109375" style="5" customWidth="1"/>
    <col min="13320" max="13320" width="15.7109375" style="5" customWidth="1"/>
    <col min="13321" max="13321" width="29" style="5" customWidth="1"/>
    <col min="13322" max="13322" width="0" style="5" hidden="1" customWidth="1"/>
    <col min="13323" max="13323" width="7.28515625" style="5" bestFit="1" customWidth="1"/>
    <col min="13324" max="13325" width="4.7109375" style="5" bestFit="1" customWidth="1"/>
    <col min="13326" max="13574" width="9.140625" style="5"/>
    <col min="13575" max="13575" width="5.7109375" style="5" customWidth="1"/>
    <col min="13576" max="13576" width="15.7109375" style="5" customWidth="1"/>
    <col min="13577" max="13577" width="29" style="5" customWidth="1"/>
    <col min="13578" max="13578" width="0" style="5" hidden="1" customWidth="1"/>
    <col min="13579" max="13579" width="7.28515625" style="5" bestFit="1" customWidth="1"/>
    <col min="13580" max="13581" width="4.7109375" style="5" bestFit="1" customWidth="1"/>
    <col min="13582" max="13830" width="9.140625" style="5"/>
    <col min="13831" max="13831" width="5.7109375" style="5" customWidth="1"/>
    <col min="13832" max="13832" width="15.7109375" style="5" customWidth="1"/>
    <col min="13833" max="13833" width="29" style="5" customWidth="1"/>
    <col min="13834" max="13834" width="0" style="5" hidden="1" customWidth="1"/>
    <col min="13835" max="13835" width="7.28515625" style="5" bestFit="1" customWidth="1"/>
    <col min="13836" max="13837" width="4.7109375" style="5" bestFit="1" customWidth="1"/>
    <col min="13838" max="14086" width="9.140625" style="5"/>
    <col min="14087" max="14087" width="5.7109375" style="5" customWidth="1"/>
    <col min="14088" max="14088" width="15.7109375" style="5" customWidth="1"/>
    <col min="14089" max="14089" width="29" style="5" customWidth="1"/>
    <col min="14090" max="14090" width="0" style="5" hidden="1" customWidth="1"/>
    <col min="14091" max="14091" width="7.28515625" style="5" bestFit="1" customWidth="1"/>
    <col min="14092" max="14093" width="4.7109375" style="5" bestFit="1" customWidth="1"/>
    <col min="14094" max="14342" width="9.140625" style="5"/>
    <col min="14343" max="14343" width="5.7109375" style="5" customWidth="1"/>
    <col min="14344" max="14344" width="15.7109375" style="5" customWidth="1"/>
    <col min="14345" max="14345" width="29" style="5" customWidth="1"/>
    <col min="14346" max="14346" width="0" style="5" hidden="1" customWidth="1"/>
    <col min="14347" max="14347" width="7.28515625" style="5" bestFit="1" customWidth="1"/>
    <col min="14348" max="14349" width="4.7109375" style="5" bestFit="1" customWidth="1"/>
    <col min="14350" max="14598" width="9.140625" style="5"/>
    <col min="14599" max="14599" width="5.7109375" style="5" customWidth="1"/>
    <col min="14600" max="14600" width="15.7109375" style="5" customWidth="1"/>
    <col min="14601" max="14601" width="29" style="5" customWidth="1"/>
    <col min="14602" max="14602" width="0" style="5" hidden="1" customWidth="1"/>
    <col min="14603" max="14603" width="7.28515625" style="5" bestFit="1" customWidth="1"/>
    <col min="14604" max="14605" width="4.7109375" style="5" bestFit="1" customWidth="1"/>
    <col min="14606" max="14854" width="9.140625" style="5"/>
    <col min="14855" max="14855" width="5.7109375" style="5" customWidth="1"/>
    <col min="14856" max="14856" width="15.7109375" style="5" customWidth="1"/>
    <col min="14857" max="14857" width="29" style="5" customWidth="1"/>
    <col min="14858" max="14858" width="0" style="5" hidden="1" customWidth="1"/>
    <col min="14859" max="14859" width="7.28515625" style="5" bestFit="1" customWidth="1"/>
    <col min="14860" max="14861" width="4.7109375" style="5" bestFit="1" customWidth="1"/>
    <col min="14862" max="15110" width="9.140625" style="5"/>
    <col min="15111" max="15111" width="5.7109375" style="5" customWidth="1"/>
    <col min="15112" max="15112" width="15.7109375" style="5" customWidth="1"/>
    <col min="15113" max="15113" width="29" style="5" customWidth="1"/>
    <col min="15114" max="15114" width="0" style="5" hidden="1" customWidth="1"/>
    <col min="15115" max="15115" width="7.28515625" style="5" bestFit="1" customWidth="1"/>
    <col min="15116" max="15117" width="4.7109375" style="5" bestFit="1" customWidth="1"/>
    <col min="15118" max="15366" width="9.140625" style="5"/>
    <col min="15367" max="15367" width="5.7109375" style="5" customWidth="1"/>
    <col min="15368" max="15368" width="15.7109375" style="5" customWidth="1"/>
    <col min="15369" max="15369" width="29" style="5" customWidth="1"/>
    <col min="15370" max="15370" width="0" style="5" hidden="1" customWidth="1"/>
    <col min="15371" max="15371" width="7.28515625" style="5" bestFit="1" customWidth="1"/>
    <col min="15372" max="15373" width="4.7109375" style="5" bestFit="1" customWidth="1"/>
    <col min="15374" max="15622" width="9.140625" style="5"/>
    <col min="15623" max="15623" width="5.7109375" style="5" customWidth="1"/>
    <col min="15624" max="15624" width="15.7109375" style="5" customWidth="1"/>
    <col min="15625" max="15625" width="29" style="5" customWidth="1"/>
    <col min="15626" max="15626" width="0" style="5" hidden="1" customWidth="1"/>
    <col min="15627" max="15627" width="7.28515625" style="5" bestFit="1" customWidth="1"/>
    <col min="15628" max="15629" width="4.7109375" style="5" bestFit="1" customWidth="1"/>
    <col min="15630" max="15878" width="9.140625" style="5"/>
    <col min="15879" max="15879" width="5.7109375" style="5" customWidth="1"/>
    <col min="15880" max="15880" width="15.7109375" style="5" customWidth="1"/>
    <col min="15881" max="15881" width="29" style="5" customWidth="1"/>
    <col min="15882" max="15882" width="0" style="5" hidden="1" customWidth="1"/>
    <col min="15883" max="15883" width="7.28515625" style="5" bestFit="1" customWidth="1"/>
    <col min="15884" max="15885" width="4.7109375" style="5" bestFit="1" customWidth="1"/>
    <col min="15886" max="16134" width="9.140625" style="5"/>
    <col min="16135" max="16135" width="5.7109375" style="5" customWidth="1"/>
    <col min="16136" max="16136" width="15.7109375" style="5" customWidth="1"/>
    <col min="16137" max="16137" width="29" style="5" customWidth="1"/>
    <col min="16138" max="16138" width="0" style="5" hidden="1" customWidth="1"/>
    <col min="16139" max="16139" width="7.28515625" style="5" bestFit="1" customWidth="1"/>
    <col min="16140" max="16141" width="4.7109375" style="5" bestFit="1" customWidth="1"/>
    <col min="16142" max="16384" width="9.140625" style="5"/>
  </cols>
  <sheetData>
    <row r="1" spans="1:22" x14ac:dyDescent="0.25">
      <c r="B1" s="6" t="s">
        <v>2</v>
      </c>
      <c r="J1" s="5" t="s">
        <v>87</v>
      </c>
      <c r="T1" s="5" t="s">
        <v>90</v>
      </c>
      <c r="U1" s="5" t="s">
        <v>91</v>
      </c>
      <c r="V1" s="5" t="s">
        <v>92</v>
      </c>
    </row>
    <row r="2" spans="1:22" x14ac:dyDescent="0.25">
      <c r="A2" s="7" t="s">
        <v>3</v>
      </c>
      <c r="B2" s="7" t="s">
        <v>4</v>
      </c>
      <c r="C2" s="7" t="s">
        <v>5</v>
      </c>
      <c r="D2" s="8" t="s">
        <v>0</v>
      </c>
      <c r="E2" s="8" t="s">
        <v>93</v>
      </c>
      <c r="F2" s="8" t="s">
        <v>94</v>
      </c>
      <c r="G2" s="8" t="s">
        <v>6</v>
      </c>
      <c r="H2" s="9" t="s">
        <v>7</v>
      </c>
      <c r="I2" s="16" t="s">
        <v>86</v>
      </c>
      <c r="J2" s="17">
        <v>43738</v>
      </c>
      <c r="K2" s="17">
        <v>43745</v>
      </c>
      <c r="L2" s="18">
        <v>43752</v>
      </c>
      <c r="M2" s="18">
        <v>43759</v>
      </c>
      <c r="N2" s="18">
        <v>43773</v>
      </c>
      <c r="O2" s="18">
        <v>43787</v>
      </c>
      <c r="P2" s="18">
        <v>43794</v>
      </c>
      <c r="Q2" s="18">
        <v>43801</v>
      </c>
      <c r="R2" s="18">
        <v>43815</v>
      </c>
      <c r="S2" s="18">
        <v>43822</v>
      </c>
      <c r="T2" s="7"/>
      <c r="U2" s="7"/>
      <c r="V2" s="7"/>
    </row>
    <row r="3" spans="1:22" x14ac:dyDescent="0.25">
      <c r="A3" s="7">
        <v>1</v>
      </c>
      <c r="B3" s="7" t="s">
        <v>8</v>
      </c>
      <c r="C3" s="7" t="s">
        <v>9</v>
      </c>
      <c r="D3" s="1"/>
      <c r="E3" s="1"/>
      <c r="F3" s="1"/>
      <c r="G3" s="1">
        <v>85</v>
      </c>
      <c r="H3" s="7">
        <v>45</v>
      </c>
      <c r="I3" s="16">
        <f>+H3*0.45+G3*0.45+D3*0.1</f>
        <v>58.5</v>
      </c>
      <c r="J3" s="19" t="s">
        <v>89</v>
      </c>
      <c r="K3" s="19" t="s">
        <v>89</v>
      </c>
      <c r="L3" s="20" t="s">
        <v>88</v>
      </c>
      <c r="M3" s="20" t="s">
        <v>89</v>
      </c>
      <c r="N3" s="20" t="s">
        <v>89</v>
      </c>
      <c r="O3" s="20" t="s">
        <v>88</v>
      </c>
      <c r="P3" s="20" t="s">
        <v>89</v>
      </c>
      <c r="Q3" s="20" t="s">
        <v>88</v>
      </c>
      <c r="R3" s="20" t="s">
        <v>89</v>
      </c>
      <c r="S3" s="20" t="s">
        <v>89</v>
      </c>
      <c r="T3" s="21">
        <f>+COUNTIF(J3:Q3,"+")/10</f>
        <v>0.3</v>
      </c>
      <c r="U3" s="7">
        <f>10*T3</f>
        <v>3</v>
      </c>
      <c r="V3" s="14">
        <f>+I3+U3</f>
        <v>61.5</v>
      </c>
    </row>
    <row r="4" spans="1:22" x14ac:dyDescent="0.25">
      <c r="A4" s="7">
        <v>2</v>
      </c>
      <c r="B4" s="7" t="s">
        <v>10</v>
      </c>
      <c r="C4" s="7" t="s">
        <v>11</v>
      </c>
      <c r="D4" s="1"/>
      <c r="E4" s="1"/>
      <c r="F4" s="1"/>
      <c r="G4" s="10" t="s">
        <v>1</v>
      </c>
      <c r="H4" s="11" t="s">
        <v>1</v>
      </c>
      <c r="I4" s="16" t="s">
        <v>1</v>
      </c>
      <c r="J4" s="19" t="s">
        <v>89</v>
      </c>
      <c r="K4" s="19" t="s">
        <v>89</v>
      </c>
      <c r="L4" s="20" t="s">
        <v>89</v>
      </c>
      <c r="M4" s="20" t="s">
        <v>89</v>
      </c>
      <c r="N4" s="20" t="s">
        <v>89</v>
      </c>
      <c r="O4" s="20" t="s">
        <v>89</v>
      </c>
      <c r="P4" s="20" t="s">
        <v>89</v>
      </c>
      <c r="Q4" s="20" t="s">
        <v>89</v>
      </c>
      <c r="R4" s="20" t="s">
        <v>89</v>
      </c>
      <c r="S4" s="20" t="s">
        <v>89</v>
      </c>
      <c r="T4" s="21">
        <f t="shared" ref="T4:T40" si="0">+COUNTIF(J4:Q4,"+")/10</f>
        <v>0</v>
      </c>
      <c r="U4" s="7">
        <f t="shared" ref="U4:U40" si="1">10*T4</f>
        <v>0</v>
      </c>
      <c r="V4" s="14">
        <v>0</v>
      </c>
    </row>
    <row r="5" spans="1:22" x14ac:dyDescent="0.25">
      <c r="A5" s="7">
        <v>3</v>
      </c>
      <c r="B5" s="7" t="s">
        <v>12</v>
      </c>
      <c r="C5" s="7" t="s">
        <v>13</v>
      </c>
      <c r="D5" s="1"/>
      <c r="E5" s="1"/>
      <c r="F5" s="1"/>
      <c r="G5" s="1">
        <v>92</v>
      </c>
      <c r="H5" s="7">
        <v>5</v>
      </c>
      <c r="I5" s="16">
        <f t="shared" ref="I5:I40" si="2">+H5*0.45+G5*0.45+D5*0.1</f>
        <v>43.65</v>
      </c>
      <c r="J5" s="19" t="s">
        <v>89</v>
      </c>
      <c r="K5" s="19" t="s">
        <v>89</v>
      </c>
      <c r="L5" s="20" t="s">
        <v>89</v>
      </c>
      <c r="M5" s="20" t="s">
        <v>88</v>
      </c>
      <c r="N5" s="20" t="s">
        <v>88</v>
      </c>
      <c r="O5" s="20" t="s">
        <v>89</v>
      </c>
      <c r="P5" s="20" t="s">
        <v>89</v>
      </c>
      <c r="Q5" s="20" t="s">
        <v>89</v>
      </c>
      <c r="R5" s="20" t="s">
        <v>88</v>
      </c>
      <c r="S5" s="20" t="s">
        <v>89</v>
      </c>
      <c r="T5" s="21">
        <f t="shared" si="0"/>
        <v>0.2</v>
      </c>
      <c r="U5" s="7">
        <f t="shared" si="1"/>
        <v>2</v>
      </c>
      <c r="V5" s="14">
        <f t="shared" ref="V5:V40" si="3">+I5+U5</f>
        <v>45.65</v>
      </c>
    </row>
    <row r="6" spans="1:22" x14ac:dyDescent="0.25">
      <c r="A6" s="7">
        <v>4</v>
      </c>
      <c r="B6" s="7" t="s">
        <v>14</v>
      </c>
      <c r="C6" s="7" t="s">
        <v>15</v>
      </c>
      <c r="D6" s="1"/>
      <c r="E6" s="1">
        <v>90</v>
      </c>
      <c r="F6" s="1">
        <v>75</v>
      </c>
      <c r="G6" s="1">
        <v>90</v>
      </c>
      <c r="H6" s="7">
        <v>10</v>
      </c>
      <c r="I6" s="16">
        <f t="shared" si="2"/>
        <v>45</v>
      </c>
      <c r="J6" s="19" t="s">
        <v>88</v>
      </c>
      <c r="K6" s="19" t="s">
        <v>89</v>
      </c>
      <c r="L6" s="20" t="s">
        <v>88</v>
      </c>
      <c r="M6" s="20" t="s">
        <v>88</v>
      </c>
      <c r="N6" s="20" t="s">
        <v>88</v>
      </c>
      <c r="O6" s="20" t="s">
        <v>89</v>
      </c>
      <c r="P6" s="20" t="s">
        <v>89</v>
      </c>
      <c r="Q6" s="20" t="s">
        <v>89</v>
      </c>
      <c r="R6" s="20" t="s">
        <v>88</v>
      </c>
      <c r="S6" s="20" t="s">
        <v>89</v>
      </c>
      <c r="T6" s="21">
        <f t="shared" si="0"/>
        <v>0.4</v>
      </c>
      <c r="U6" s="7">
        <f t="shared" si="1"/>
        <v>4</v>
      </c>
      <c r="V6" s="14">
        <f t="shared" si="3"/>
        <v>49</v>
      </c>
    </row>
    <row r="7" spans="1:22" x14ac:dyDescent="0.25">
      <c r="A7" s="7">
        <v>5</v>
      </c>
      <c r="B7" s="7" t="s">
        <v>16</v>
      </c>
      <c r="C7" s="7" t="s">
        <v>17</v>
      </c>
      <c r="D7" s="1"/>
      <c r="E7" s="1"/>
      <c r="F7" s="1"/>
      <c r="G7" s="1">
        <v>54</v>
      </c>
      <c r="H7" s="7">
        <v>5</v>
      </c>
      <c r="I7" s="16">
        <f t="shared" si="2"/>
        <v>26.55</v>
      </c>
      <c r="J7" s="19" t="s">
        <v>89</v>
      </c>
      <c r="K7" s="19" t="s">
        <v>89</v>
      </c>
      <c r="L7" s="20" t="s">
        <v>89</v>
      </c>
      <c r="M7" s="20" t="s">
        <v>89</v>
      </c>
      <c r="N7" s="20" t="s">
        <v>89</v>
      </c>
      <c r="O7" s="20" t="s">
        <v>89</v>
      </c>
      <c r="P7" s="20" t="s">
        <v>89</v>
      </c>
      <c r="Q7" s="20" t="s">
        <v>89</v>
      </c>
      <c r="R7" s="20" t="s">
        <v>89</v>
      </c>
      <c r="S7" s="20" t="s">
        <v>89</v>
      </c>
      <c r="T7" s="21">
        <f t="shared" si="0"/>
        <v>0</v>
      </c>
      <c r="U7" s="7">
        <f t="shared" si="1"/>
        <v>0</v>
      </c>
      <c r="V7" s="14">
        <f t="shared" si="3"/>
        <v>26.55</v>
      </c>
    </row>
    <row r="8" spans="1:22" x14ac:dyDescent="0.25">
      <c r="A8" s="7">
        <v>6</v>
      </c>
      <c r="B8" s="7" t="s">
        <v>18</v>
      </c>
      <c r="C8" s="7" t="s">
        <v>19</v>
      </c>
      <c r="D8" s="2">
        <v>55</v>
      </c>
      <c r="E8" s="2">
        <v>60</v>
      </c>
      <c r="F8" s="2">
        <v>100</v>
      </c>
      <c r="G8" s="1">
        <v>81</v>
      </c>
      <c r="H8" s="7">
        <v>68</v>
      </c>
      <c r="I8" s="16">
        <f t="shared" si="2"/>
        <v>72.550000000000011</v>
      </c>
      <c r="J8" s="19" t="s">
        <v>88</v>
      </c>
      <c r="K8" s="19" t="s">
        <v>88</v>
      </c>
      <c r="L8" s="20" t="s">
        <v>88</v>
      </c>
      <c r="M8" s="20" t="s">
        <v>88</v>
      </c>
      <c r="N8" s="20" t="s">
        <v>89</v>
      </c>
      <c r="O8" s="20" t="s">
        <v>89</v>
      </c>
      <c r="P8" s="20" t="s">
        <v>88</v>
      </c>
      <c r="Q8" s="20" t="s">
        <v>88</v>
      </c>
      <c r="R8" s="20" t="s">
        <v>88</v>
      </c>
      <c r="S8" s="20" t="s">
        <v>88</v>
      </c>
      <c r="T8" s="21">
        <f t="shared" si="0"/>
        <v>0.6</v>
      </c>
      <c r="U8" s="7">
        <f t="shared" si="1"/>
        <v>6</v>
      </c>
      <c r="V8" s="14">
        <f t="shared" si="3"/>
        <v>78.550000000000011</v>
      </c>
    </row>
    <row r="9" spans="1:22" x14ac:dyDescent="0.25">
      <c r="A9" s="7">
        <v>7</v>
      </c>
      <c r="B9" s="7" t="s">
        <v>20</v>
      </c>
      <c r="C9" s="7" t="s">
        <v>21</v>
      </c>
      <c r="D9" s="1"/>
      <c r="E9" s="1">
        <v>100</v>
      </c>
      <c r="F9" s="1">
        <v>35</v>
      </c>
      <c r="G9" s="1">
        <v>73</v>
      </c>
      <c r="H9" s="7">
        <v>25</v>
      </c>
      <c r="I9" s="16">
        <f t="shared" si="2"/>
        <v>44.1</v>
      </c>
      <c r="J9" s="19" t="s">
        <v>88</v>
      </c>
      <c r="K9" s="19" t="s">
        <v>88</v>
      </c>
      <c r="L9" s="20" t="s">
        <v>88</v>
      </c>
      <c r="M9" s="20" t="s">
        <v>88</v>
      </c>
      <c r="N9" s="20" t="s">
        <v>88</v>
      </c>
      <c r="O9" s="20" t="s">
        <v>88</v>
      </c>
      <c r="P9" s="20" t="s">
        <v>88</v>
      </c>
      <c r="Q9" s="20" t="s">
        <v>88</v>
      </c>
      <c r="R9" s="20" t="s">
        <v>88</v>
      </c>
      <c r="S9" s="20" t="s">
        <v>88</v>
      </c>
      <c r="T9" s="21">
        <f t="shared" si="0"/>
        <v>0.8</v>
      </c>
      <c r="U9" s="7">
        <f t="shared" si="1"/>
        <v>8</v>
      </c>
      <c r="V9" s="14">
        <f t="shared" si="3"/>
        <v>52.1</v>
      </c>
    </row>
    <row r="10" spans="1:22" x14ac:dyDescent="0.25">
      <c r="A10" s="7">
        <v>8</v>
      </c>
      <c r="B10" s="7" t="s">
        <v>22</v>
      </c>
      <c r="C10" s="7" t="s">
        <v>23</v>
      </c>
      <c r="D10" s="2">
        <v>100</v>
      </c>
      <c r="E10" s="2"/>
      <c r="F10" s="2"/>
      <c r="G10" s="4">
        <v>94</v>
      </c>
      <c r="H10" s="7">
        <v>3</v>
      </c>
      <c r="I10" s="16">
        <f t="shared" si="2"/>
        <v>53.650000000000006</v>
      </c>
      <c r="J10" s="19" t="s">
        <v>88</v>
      </c>
      <c r="K10" s="19" t="s">
        <v>88</v>
      </c>
      <c r="L10" s="20" t="s">
        <v>88</v>
      </c>
      <c r="M10" s="20" t="s">
        <v>88</v>
      </c>
      <c r="N10" s="20" t="s">
        <v>88</v>
      </c>
      <c r="O10" s="20" t="s">
        <v>88</v>
      </c>
      <c r="P10" s="20" t="s">
        <v>88</v>
      </c>
      <c r="Q10" s="20" t="s">
        <v>89</v>
      </c>
      <c r="R10" s="20" t="s">
        <v>89</v>
      </c>
      <c r="S10" s="20" t="s">
        <v>89</v>
      </c>
      <c r="T10" s="21">
        <f t="shared" si="0"/>
        <v>0.7</v>
      </c>
      <c r="U10" s="7">
        <f t="shared" si="1"/>
        <v>7</v>
      </c>
      <c r="V10" s="14">
        <f t="shared" si="3"/>
        <v>60.650000000000006</v>
      </c>
    </row>
    <row r="11" spans="1:22" x14ac:dyDescent="0.25">
      <c r="A11" s="7">
        <v>9</v>
      </c>
      <c r="B11" s="7" t="s">
        <v>24</v>
      </c>
      <c r="C11" s="7" t="s">
        <v>25</v>
      </c>
      <c r="D11" s="2">
        <v>100</v>
      </c>
      <c r="E11" s="2"/>
      <c r="F11" s="2"/>
      <c r="G11" s="1">
        <v>62</v>
      </c>
      <c r="H11" s="7">
        <v>46</v>
      </c>
      <c r="I11" s="16">
        <f t="shared" si="2"/>
        <v>58.6</v>
      </c>
      <c r="J11" s="19" t="s">
        <v>88</v>
      </c>
      <c r="K11" s="19" t="s">
        <v>88</v>
      </c>
      <c r="L11" s="20" t="s">
        <v>88</v>
      </c>
      <c r="M11" s="20" t="s">
        <v>88</v>
      </c>
      <c r="N11" s="20" t="s">
        <v>88</v>
      </c>
      <c r="O11" s="20" t="s">
        <v>88</v>
      </c>
      <c r="P11" s="20" t="s">
        <v>88</v>
      </c>
      <c r="Q11" s="20" t="s">
        <v>88</v>
      </c>
      <c r="R11" s="20" t="s">
        <v>88</v>
      </c>
      <c r="S11" s="20" t="s">
        <v>88</v>
      </c>
      <c r="T11" s="21">
        <f t="shared" si="0"/>
        <v>0.8</v>
      </c>
      <c r="U11" s="7">
        <f t="shared" si="1"/>
        <v>8</v>
      </c>
      <c r="V11" s="14">
        <f t="shared" si="3"/>
        <v>66.599999999999994</v>
      </c>
    </row>
    <row r="12" spans="1:22" x14ac:dyDescent="0.25">
      <c r="A12" s="7">
        <v>10</v>
      </c>
      <c r="B12" s="7" t="s">
        <v>26</v>
      </c>
      <c r="C12" s="7" t="s">
        <v>27</v>
      </c>
      <c r="D12" s="2">
        <v>75</v>
      </c>
      <c r="E12" s="2">
        <v>80</v>
      </c>
      <c r="F12" s="2">
        <v>65</v>
      </c>
      <c r="G12" s="1">
        <v>72</v>
      </c>
      <c r="H12" s="7">
        <v>50</v>
      </c>
      <c r="I12" s="16">
        <f t="shared" si="2"/>
        <v>62.4</v>
      </c>
      <c r="J12" s="19" t="s">
        <v>88</v>
      </c>
      <c r="K12" s="19" t="s">
        <v>88</v>
      </c>
      <c r="L12" s="20" t="s">
        <v>88</v>
      </c>
      <c r="M12" s="20" t="s">
        <v>88</v>
      </c>
      <c r="N12" s="20" t="s">
        <v>88</v>
      </c>
      <c r="O12" s="20" t="s">
        <v>88</v>
      </c>
      <c r="P12" s="20" t="s">
        <v>88</v>
      </c>
      <c r="Q12" s="20" t="s">
        <v>88</v>
      </c>
      <c r="R12" s="20" t="s">
        <v>88</v>
      </c>
      <c r="S12" s="20" t="s">
        <v>88</v>
      </c>
      <c r="T12" s="21">
        <f t="shared" si="0"/>
        <v>0.8</v>
      </c>
      <c r="U12" s="7">
        <f t="shared" si="1"/>
        <v>8</v>
      </c>
      <c r="V12" s="14">
        <f t="shared" si="3"/>
        <v>70.400000000000006</v>
      </c>
    </row>
    <row r="13" spans="1:22" x14ac:dyDescent="0.25">
      <c r="A13" s="7">
        <v>11</v>
      </c>
      <c r="B13" s="7" t="s">
        <v>28</v>
      </c>
      <c r="C13" s="7" t="s">
        <v>29</v>
      </c>
      <c r="D13" s="2">
        <v>75</v>
      </c>
      <c r="E13" s="2">
        <v>90</v>
      </c>
      <c r="F13" s="2">
        <v>50</v>
      </c>
      <c r="G13" s="1">
        <v>81</v>
      </c>
      <c r="H13" s="7">
        <v>20</v>
      </c>
      <c r="I13" s="16">
        <f t="shared" si="2"/>
        <v>52.95</v>
      </c>
      <c r="J13" s="19" t="s">
        <v>88</v>
      </c>
      <c r="K13" s="19" t="s">
        <v>88</v>
      </c>
      <c r="L13" s="20" t="s">
        <v>88</v>
      </c>
      <c r="M13" s="20" t="s">
        <v>88</v>
      </c>
      <c r="N13" s="20" t="s">
        <v>88</v>
      </c>
      <c r="O13" s="20" t="s">
        <v>88</v>
      </c>
      <c r="P13" s="20" t="s">
        <v>88</v>
      </c>
      <c r="Q13" s="20" t="s">
        <v>88</v>
      </c>
      <c r="R13" s="20" t="s">
        <v>88</v>
      </c>
      <c r="S13" s="20" t="s">
        <v>89</v>
      </c>
      <c r="T13" s="21">
        <f t="shared" si="0"/>
        <v>0.8</v>
      </c>
      <c r="U13" s="7">
        <f t="shared" si="1"/>
        <v>8</v>
      </c>
      <c r="V13" s="14">
        <f t="shared" si="3"/>
        <v>60.95</v>
      </c>
    </row>
    <row r="14" spans="1:22" x14ac:dyDescent="0.25">
      <c r="A14" s="7">
        <v>12</v>
      </c>
      <c r="B14" s="7" t="s">
        <v>30</v>
      </c>
      <c r="C14" s="7" t="s">
        <v>31</v>
      </c>
      <c r="D14" s="2">
        <v>50</v>
      </c>
      <c r="E14" s="2">
        <v>90</v>
      </c>
      <c r="F14" s="2">
        <v>60</v>
      </c>
      <c r="G14" s="1">
        <v>92</v>
      </c>
      <c r="H14" s="7">
        <v>5</v>
      </c>
      <c r="I14" s="16">
        <f t="shared" si="2"/>
        <v>48.65</v>
      </c>
      <c r="J14" s="19" t="s">
        <v>88</v>
      </c>
      <c r="K14" s="19" t="s">
        <v>88</v>
      </c>
      <c r="L14" s="20" t="s">
        <v>88</v>
      </c>
      <c r="M14" s="20" t="s">
        <v>88</v>
      </c>
      <c r="N14" s="20" t="s">
        <v>89</v>
      </c>
      <c r="O14" s="20" t="s">
        <v>88</v>
      </c>
      <c r="P14" s="20" t="s">
        <v>88</v>
      </c>
      <c r="Q14" s="20" t="s">
        <v>89</v>
      </c>
      <c r="R14" s="20" t="s">
        <v>88</v>
      </c>
      <c r="S14" s="20" t="s">
        <v>89</v>
      </c>
      <c r="T14" s="21">
        <f t="shared" si="0"/>
        <v>0.6</v>
      </c>
      <c r="U14" s="7">
        <f t="shared" si="1"/>
        <v>6</v>
      </c>
      <c r="V14" s="14">
        <f t="shared" si="3"/>
        <v>54.65</v>
      </c>
    </row>
    <row r="15" spans="1:22" x14ac:dyDescent="0.25">
      <c r="A15" s="7">
        <v>13</v>
      </c>
      <c r="B15" s="7" t="s">
        <v>32</v>
      </c>
      <c r="C15" s="7" t="s">
        <v>33</v>
      </c>
      <c r="D15" s="2">
        <v>100</v>
      </c>
      <c r="E15" s="2">
        <v>90</v>
      </c>
      <c r="F15" s="2">
        <v>35</v>
      </c>
      <c r="G15" s="1">
        <v>95</v>
      </c>
      <c r="H15" s="7">
        <v>40</v>
      </c>
      <c r="I15" s="16">
        <f t="shared" si="2"/>
        <v>70.75</v>
      </c>
      <c r="J15" s="19" t="s">
        <v>88</v>
      </c>
      <c r="K15" s="19" t="s">
        <v>88</v>
      </c>
      <c r="L15" s="20" t="s">
        <v>88</v>
      </c>
      <c r="M15" s="20" t="s">
        <v>88</v>
      </c>
      <c r="N15" s="20" t="s">
        <v>88</v>
      </c>
      <c r="O15" s="20" t="s">
        <v>88</v>
      </c>
      <c r="P15" s="20" t="s">
        <v>88</v>
      </c>
      <c r="Q15" s="20" t="s">
        <v>88</v>
      </c>
      <c r="R15" s="20" t="s">
        <v>89</v>
      </c>
      <c r="S15" s="20" t="s">
        <v>89</v>
      </c>
      <c r="T15" s="21">
        <f t="shared" si="0"/>
        <v>0.8</v>
      </c>
      <c r="U15" s="7">
        <f t="shared" si="1"/>
        <v>8</v>
      </c>
      <c r="V15" s="14">
        <f t="shared" si="3"/>
        <v>78.75</v>
      </c>
    </row>
    <row r="16" spans="1:22" x14ac:dyDescent="0.25">
      <c r="A16" s="7">
        <v>14</v>
      </c>
      <c r="B16" s="7" t="s">
        <v>34</v>
      </c>
      <c r="C16" s="7" t="s">
        <v>35</v>
      </c>
      <c r="D16" s="2">
        <v>100</v>
      </c>
      <c r="E16" s="2">
        <v>100</v>
      </c>
      <c r="F16" s="2">
        <v>100</v>
      </c>
      <c r="G16" s="1">
        <v>68</v>
      </c>
      <c r="H16" s="7">
        <v>57</v>
      </c>
      <c r="I16" s="16">
        <f t="shared" si="2"/>
        <v>66.25</v>
      </c>
      <c r="J16" s="19" t="s">
        <v>88</v>
      </c>
      <c r="K16" s="19" t="s">
        <v>88</v>
      </c>
      <c r="L16" s="20" t="s">
        <v>88</v>
      </c>
      <c r="M16" s="20" t="s">
        <v>88</v>
      </c>
      <c r="N16" s="20" t="s">
        <v>88</v>
      </c>
      <c r="O16" s="20" t="s">
        <v>88</v>
      </c>
      <c r="P16" s="20" t="s">
        <v>88</v>
      </c>
      <c r="Q16" s="20" t="s">
        <v>88</v>
      </c>
      <c r="R16" s="20" t="s">
        <v>88</v>
      </c>
      <c r="S16" s="20" t="s">
        <v>88</v>
      </c>
      <c r="T16" s="21">
        <f t="shared" si="0"/>
        <v>0.8</v>
      </c>
      <c r="U16" s="7">
        <f t="shared" si="1"/>
        <v>8</v>
      </c>
      <c r="V16" s="14">
        <f t="shared" si="3"/>
        <v>74.25</v>
      </c>
    </row>
    <row r="17" spans="1:22" x14ac:dyDescent="0.25">
      <c r="A17" s="7">
        <v>15</v>
      </c>
      <c r="B17" s="7" t="s">
        <v>36</v>
      </c>
      <c r="C17" s="7" t="s">
        <v>37</v>
      </c>
      <c r="D17" s="2">
        <v>100</v>
      </c>
      <c r="E17" s="2">
        <v>100</v>
      </c>
      <c r="F17" s="2">
        <v>100</v>
      </c>
      <c r="G17" s="1">
        <v>89</v>
      </c>
      <c r="H17" s="7">
        <v>62</v>
      </c>
      <c r="I17" s="16">
        <f t="shared" si="2"/>
        <v>77.95</v>
      </c>
      <c r="J17" s="19" t="s">
        <v>88</v>
      </c>
      <c r="K17" s="19" t="s">
        <v>88</v>
      </c>
      <c r="L17" s="20" t="s">
        <v>88</v>
      </c>
      <c r="M17" s="20" t="s">
        <v>88</v>
      </c>
      <c r="N17" s="20" t="s">
        <v>89</v>
      </c>
      <c r="O17" s="20" t="s">
        <v>88</v>
      </c>
      <c r="P17" s="20" t="s">
        <v>88</v>
      </c>
      <c r="Q17" s="20" t="s">
        <v>88</v>
      </c>
      <c r="R17" s="20" t="s">
        <v>88</v>
      </c>
      <c r="S17" s="20" t="s">
        <v>88</v>
      </c>
      <c r="T17" s="21">
        <f t="shared" si="0"/>
        <v>0.7</v>
      </c>
      <c r="U17" s="7">
        <f t="shared" si="1"/>
        <v>7</v>
      </c>
      <c r="V17" s="14">
        <f t="shared" si="3"/>
        <v>84.95</v>
      </c>
    </row>
    <row r="18" spans="1:22" x14ac:dyDescent="0.25">
      <c r="A18" s="7">
        <v>16</v>
      </c>
      <c r="B18" s="7" t="s">
        <v>38</v>
      </c>
      <c r="C18" s="7" t="s">
        <v>39</v>
      </c>
      <c r="D18" s="2">
        <v>100</v>
      </c>
      <c r="E18" s="2">
        <v>90</v>
      </c>
      <c r="F18" s="2">
        <v>35</v>
      </c>
      <c r="G18" s="1">
        <v>100</v>
      </c>
      <c r="H18" s="7">
        <v>70</v>
      </c>
      <c r="I18" s="16">
        <f t="shared" si="2"/>
        <v>86.5</v>
      </c>
      <c r="J18" s="19" t="s">
        <v>88</v>
      </c>
      <c r="K18" s="19" t="s">
        <v>88</v>
      </c>
      <c r="L18" s="20" t="s">
        <v>88</v>
      </c>
      <c r="M18" s="20" t="s">
        <v>88</v>
      </c>
      <c r="N18" s="20" t="s">
        <v>88</v>
      </c>
      <c r="O18" s="20" t="s">
        <v>88</v>
      </c>
      <c r="P18" s="20" t="s">
        <v>88</v>
      </c>
      <c r="Q18" s="20" t="s">
        <v>88</v>
      </c>
      <c r="R18" s="20" t="s">
        <v>88</v>
      </c>
      <c r="S18" s="20" t="s">
        <v>89</v>
      </c>
      <c r="T18" s="21">
        <f t="shared" si="0"/>
        <v>0.8</v>
      </c>
      <c r="U18" s="7">
        <f t="shared" si="1"/>
        <v>8</v>
      </c>
      <c r="V18" s="14">
        <f t="shared" si="3"/>
        <v>94.5</v>
      </c>
    </row>
    <row r="19" spans="1:22" x14ac:dyDescent="0.25">
      <c r="A19" s="7">
        <v>17</v>
      </c>
      <c r="B19" s="7" t="s">
        <v>40</v>
      </c>
      <c r="C19" s="7" t="s">
        <v>41</v>
      </c>
      <c r="D19" s="2">
        <v>100</v>
      </c>
      <c r="E19" s="2">
        <v>100</v>
      </c>
      <c r="F19" s="2">
        <v>35</v>
      </c>
      <c r="G19" s="1">
        <v>76</v>
      </c>
      <c r="H19" s="7">
        <v>55</v>
      </c>
      <c r="I19" s="16">
        <f t="shared" si="2"/>
        <v>68.95</v>
      </c>
      <c r="J19" s="19" t="s">
        <v>88</v>
      </c>
      <c r="K19" s="19" t="s">
        <v>88</v>
      </c>
      <c r="L19" s="20" t="s">
        <v>88</v>
      </c>
      <c r="M19" s="20" t="s">
        <v>88</v>
      </c>
      <c r="N19" s="20" t="s">
        <v>88</v>
      </c>
      <c r="O19" s="20" t="s">
        <v>88</v>
      </c>
      <c r="P19" s="20" t="s">
        <v>88</v>
      </c>
      <c r="Q19" s="20" t="s">
        <v>88</v>
      </c>
      <c r="R19" s="20" t="s">
        <v>88</v>
      </c>
      <c r="S19" s="20" t="s">
        <v>88</v>
      </c>
      <c r="T19" s="21">
        <f t="shared" si="0"/>
        <v>0.8</v>
      </c>
      <c r="U19" s="7">
        <f t="shared" si="1"/>
        <v>8</v>
      </c>
      <c r="V19" s="14">
        <f t="shared" si="3"/>
        <v>76.95</v>
      </c>
    </row>
    <row r="20" spans="1:22" x14ac:dyDescent="0.25">
      <c r="A20" s="7">
        <v>18</v>
      </c>
      <c r="B20" s="7" t="s">
        <v>42</v>
      </c>
      <c r="C20" s="7" t="s">
        <v>43</v>
      </c>
      <c r="D20" s="2">
        <v>90</v>
      </c>
      <c r="E20" s="2">
        <v>100</v>
      </c>
      <c r="F20" s="2">
        <v>100</v>
      </c>
      <c r="G20" s="1">
        <v>90</v>
      </c>
      <c r="H20" s="7">
        <v>60</v>
      </c>
      <c r="I20" s="16">
        <f t="shared" si="2"/>
        <v>76.5</v>
      </c>
      <c r="J20" s="19" t="s">
        <v>88</v>
      </c>
      <c r="K20" s="19" t="s">
        <v>88</v>
      </c>
      <c r="L20" s="20" t="s">
        <v>88</v>
      </c>
      <c r="M20" s="20" t="s">
        <v>88</v>
      </c>
      <c r="N20" s="20" t="s">
        <v>88</v>
      </c>
      <c r="O20" s="20" t="s">
        <v>88</v>
      </c>
      <c r="P20" s="20" t="s">
        <v>88</v>
      </c>
      <c r="Q20" s="20" t="s">
        <v>88</v>
      </c>
      <c r="R20" s="20" t="s">
        <v>88</v>
      </c>
      <c r="S20" s="20" t="s">
        <v>88</v>
      </c>
      <c r="T20" s="21">
        <f t="shared" si="0"/>
        <v>0.8</v>
      </c>
      <c r="U20" s="7">
        <f t="shared" si="1"/>
        <v>8</v>
      </c>
      <c r="V20" s="14">
        <f t="shared" si="3"/>
        <v>84.5</v>
      </c>
    </row>
    <row r="21" spans="1:22" x14ac:dyDescent="0.25">
      <c r="A21" s="7">
        <v>19</v>
      </c>
      <c r="B21" s="7" t="s">
        <v>44</v>
      </c>
      <c r="C21" s="7" t="s">
        <v>45</v>
      </c>
      <c r="D21" s="2"/>
      <c r="E21" s="2"/>
      <c r="F21" s="2"/>
      <c r="G21" s="1" t="s">
        <v>1</v>
      </c>
      <c r="H21" s="11" t="s">
        <v>1</v>
      </c>
      <c r="I21" s="16" t="s">
        <v>1</v>
      </c>
      <c r="J21" s="19" t="s">
        <v>89</v>
      </c>
      <c r="K21" s="19" t="s">
        <v>89</v>
      </c>
      <c r="L21" s="20" t="s">
        <v>89</v>
      </c>
      <c r="M21" s="20" t="s">
        <v>89</v>
      </c>
      <c r="N21" s="20" t="s">
        <v>89</v>
      </c>
      <c r="O21" s="20" t="s">
        <v>89</v>
      </c>
      <c r="P21" s="20" t="s">
        <v>89</v>
      </c>
      <c r="Q21" s="20" t="s">
        <v>89</v>
      </c>
      <c r="R21" s="20" t="s">
        <v>89</v>
      </c>
      <c r="S21" s="20" t="s">
        <v>89</v>
      </c>
      <c r="T21" s="21">
        <f t="shared" si="0"/>
        <v>0</v>
      </c>
      <c r="U21" s="7">
        <f t="shared" si="1"/>
        <v>0</v>
      </c>
      <c r="V21" s="14">
        <v>0</v>
      </c>
    </row>
    <row r="22" spans="1:22" x14ac:dyDescent="0.25">
      <c r="A22" s="7">
        <v>20</v>
      </c>
      <c r="B22" s="7" t="s">
        <v>46</v>
      </c>
      <c r="C22" s="7" t="s">
        <v>47</v>
      </c>
      <c r="D22" s="2">
        <v>100</v>
      </c>
      <c r="E22" s="2">
        <v>100</v>
      </c>
      <c r="F22" s="2">
        <v>60</v>
      </c>
      <c r="G22" s="1">
        <v>76</v>
      </c>
      <c r="H22" s="12">
        <v>40</v>
      </c>
      <c r="I22" s="16">
        <f t="shared" si="2"/>
        <v>62.2</v>
      </c>
      <c r="J22" s="19" t="s">
        <v>88</v>
      </c>
      <c r="K22" s="19" t="s">
        <v>88</v>
      </c>
      <c r="L22" s="20" t="s">
        <v>88</v>
      </c>
      <c r="M22" s="20" t="s">
        <v>88</v>
      </c>
      <c r="N22" s="20" t="s">
        <v>88</v>
      </c>
      <c r="O22" s="20" t="s">
        <v>88</v>
      </c>
      <c r="P22" s="20" t="s">
        <v>88</v>
      </c>
      <c r="Q22" s="20" t="s">
        <v>88</v>
      </c>
      <c r="R22" s="20" t="s">
        <v>88</v>
      </c>
      <c r="S22" s="20" t="s">
        <v>88</v>
      </c>
      <c r="T22" s="21">
        <f t="shared" si="0"/>
        <v>0.8</v>
      </c>
      <c r="U22" s="7">
        <f t="shared" si="1"/>
        <v>8</v>
      </c>
      <c r="V22" s="14">
        <f t="shared" si="3"/>
        <v>70.2</v>
      </c>
    </row>
    <row r="23" spans="1:22" x14ac:dyDescent="0.25">
      <c r="A23" s="7">
        <v>21</v>
      </c>
      <c r="B23" s="7" t="s">
        <v>48</v>
      </c>
      <c r="C23" s="7" t="s">
        <v>49</v>
      </c>
      <c r="D23" s="2">
        <v>95</v>
      </c>
      <c r="E23" s="2">
        <v>100</v>
      </c>
      <c r="F23" s="2">
        <v>60</v>
      </c>
      <c r="G23" s="1">
        <v>86</v>
      </c>
      <c r="H23" s="7">
        <v>20</v>
      </c>
      <c r="I23" s="16">
        <f t="shared" si="2"/>
        <v>57.2</v>
      </c>
      <c r="J23" s="19" t="s">
        <v>88</v>
      </c>
      <c r="K23" s="19" t="s">
        <v>88</v>
      </c>
      <c r="L23" s="20" t="s">
        <v>88</v>
      </c>
      <c r="M23" s="20" t="s">
        <v>88</v>
      </c>
      <c r="N23" s="20" t="s">
        <v>88</v>
      </c>
      <c r="O23" s="20" t="s">
        <v>88</v>
      </c>
      <c r="P23" s="20" t="s">
        <v>88</v>
      </c>
      <c r="Q23" s="20" t="s">
        <v>88</v>
      </c>
      <c r="R23" s="20" t="s">
        <v>89</v>
      </c>
      <c r="S23" s="20" t="s">
        <v>89</v>
      </c>
      <c r="T23" s="21">
        <f t="shared" si="0"/>
        <v>0.8</v>
      </c>
      <c r="U23" s="7">
        <f t="shared" si="1"/>
        <v>8</v>
      </c>
      <c r="V23" s="14">
        <f t="shared" si="3"/>
        <v>65.2</v>
      </c>
    </row>
    <row r="24" spans="1:22" x14ac:dyDescent="0.25">
      <c r="A24" s="7">
        <v>22</v>
      </c>
      <c r="B24" s="7" t="s">
        <v>50</v>
      </c>
      <c r="C24" s="7" t="s">
        <v>51</v>
      </c>
      <c r="D24" s="2">
        <v>80</v>
      </c>
      <c r="E24" s="2">
        <v>90</v>
      </c>
      <c r="F24" s="2">
        <v>80</v>
      </c>
      <c r="G24" s="1">
        <v>36</v>
      </c>
      <c r="H24" s="7">
        <v>48</v>
      </c>
      <c r="I24" s="16">
        <f t="shared" si="2"/>
        <v>45.8</v>
      </c>
      <c r="J24" s="19" t="s">
        <v>88</v>
      </c>
      <c r="K24" s="19" t="s">
        <v>88</v>
      </c>
      <c r="L24" s="20" t="s">
        <v>88</v>
      </c>
      <c r="M24" s="20" t="s">
        <v>88</v>
      </c>
      <c r="N24" s="20" t="s">
        <v>88</v>
      </c>
      <c r="O24" s="20" t="s">
        <v>88</v>
      </c>
      <c r="P24" s="20" t="s">
        <v>88</v>
      </c>
      <c r="Q24" s="20" t="s">
        <v>88</v>
      </c>
      <c r="R24" s="20" t="s">
        <v>88</v>
      </c>
      <c r="S24" s="20" t="s">
        <v>88</v>
      </c>
      <c r="T24" s="21">
        <f t="shared" si="0"/>
        <v>0.8</v>
      </c>
      <c r="U24" s="7">
        <f t="shared" si="1"/>
        <v>8</v>
      </c>
      <c r="V24" s="14">
        <f t="shared" si="3"/>
        <v>53.8</v>
      </c>
    </row>
    <row r="25" spans="1:22" x14ac:dyDescent="0.25">
      <c r="A25" s="7">
        <v>23</v>
      </c>
      <c r="B25" s="7" t="s">
        <v>52</v>
      </c>
      <c r="C25" s="7" t="s">
        <v>53</v>
      </c>
      <c r="D25" s="2">
        <v>100</v>
      </c>
      <c r="E25" s="2">
        <v>80</v>
      </c>
      <c r="F25" s="2">
        <v>35</v>
      </c>
      <c r="G25" s="1">
        <v>56</v>
      </c>
      <c r="H25" s="7">
        <v>35</v>
      </c>
      <c r="I25" s="16">
        <f t="shared" si="2"/>
        <v>50.95</v>
      </c>
      <c r="J25" s="19" t="s">
        <v>88</v>
      </c>
      <c r="K25" s="19" t="s">
        <v>88</v>
      </c>
      <c r="L25" s="20" t="s">
        <v>88</v>
      </c>
      <c r="M25" s="20" t="s">
        <v>88</v>
      </c>
      <c r="N25" s="20" t="s">
        <v>88</v>
      </c>
      <c r="O25" s="20" t="s">
        <v>88</v>
      </c>
      <c r="P25" s="20" t="s">
        <v>88</v>
      </c>
      <c r="Q25" s="20" t="s">
        <v>88</v>
      </c>
      <c r="R25" s="20" t="s">
        <v>88</v>
      </c>
      <c r="S25" s="20" t="s">
        <v>88</v>
      </c>
      <c r="T25" s="21">
        <f t="shared" si="0"/>
        <v>0.8</v>
      </c>
      <c r="U25" s="7">
        <f t="shared" si="1"/>
        <v>8</v>
      </c>
      <c r="V25" s="14">
        <f t="shared" si="3"/>
        <v>58.95</v>
      </c>
    </row>
    <row r="26" spans="1:22" x14ac:dyDescent="0.25">
      <c r="A26" s="7">
        <v>24</v>
      </c>
      <c r="B26" s="7" t="s">
        <v>54</v>
      </c>
      <c r="C26" s="7" t="s">
        <v>55</v>
      </c>
      <c r="D26" s="2">
        <v>90</v>
      </c>
      <c r="E26" s="2">
        <v>100</v>
      </c>
      <c r="F26" s="2">
        <v>100</v>
      </c>
      <c r="G26" s="1">
        <v>98</v>
      </c>
      <c r="H26" s="7">
        <v>47</v>
      </c>
      <c r="I26" s="16">
        <f t="shared" si="2"/>
        <v>74.25</v>
      </c>
      <c r="J26" s="19" t="s">
        <v>88</v>
      </c>
      <c r="K26" s="19" t="s">
        <v>88</v>
      </c>
      <c r="L26" s="20" t="s">
        <v>88</v>
      </c>
      <c r="M26" s="20" t="s">
        <v>88</v>
      </c>
      <c r="N26" s="20" t="s">
        <v>88</v>
      </c>
      <c r="O26" s="20" t="s">
        <v>88</v>
      </c>
      <c r="P26" s="20" t="s">
        <v>88</v>
      </c>
      <c r="Q26" s="20" t="s">
        <v>88</v>
      </c>
      <c r="R26" s="20" t="s">
        <v>88</v>
      </c>
      <c r="S26" s="20" t="s">
        <v>88</v>
      </c>
      <c r="T26" s="21">
        <f t="shared" si="0"/>
        <v>0.8</v>
      </c>
      <c r="U26" s="7">
        <f t="shared" si="1"/>
        <v>8</v>
      </c>
      <c r="V26" s="14">
        <f t="shared" si="3"/>
        <v>82.25</v>
      </c>
    </row>
    <row r="27" spans="1:22" x14ac:dyDescent="0.25">
      <c r="A27" s="7">
        <v>25</v>
      </c>
      <c r="B27" s="7" t="s">
        <v>56</v>
      </c>
      <c r="C27" s="7" t="s">
        <v>57</v>
      </c>
      <c r="D27" s="2">
        <v>85</v>
      </c>
      <c r="E27" s="2">
        <v>100</v>
      </c>
      <c r="F27" s="2">
        <v>100</v>
      </c>
      <c r="G27" s="1">
        <v>100</v>
      </c>
      <c r="H27" s="7">
        <v>45</v>
      </c>
      <c r="I27" s="16">
        <f t="shared" si="2"/>
        <v>73.75</v>
      </c>
      <c r="J27" s="19" t="s">
        <v>88</v>
      </c>
      <c r="K27" s="19" t="s">
        <v>88</v>
      </c>
      <c r="L27" s="20" t="s">
        <v>88</v>
      </c>
      <c r="M27" s="20" t="s">
        <v>88</v>
      </c>
      <c r="N27" s="20" t="s">
        <v>88</v>
      </c>
      <c r="O27" s="20" t="s">
        <v>88</v>
      </c>
      <c r="P27" s="20" t="s">
        <v>88</v>
      </c>
      <c r="Q27" s="20" t="s">
        <v>88</v>
      </c>
      <c r="R27" s="20" t="s">
        <v>88</v>
      </c>
      <c r="S27" s="20" t="s">
        <v>88</v>
      </c>
      <c r="T27" s="21">
        <f t="shared" si="0"/>
        <v>0.8</v>
      </c>
      <c r="U27" s="7">
        <f t="shared" si="1"/>
        <v>8</v>
      </c>
      <c r="V27" s="14">
        <f t="shared" si="3"/>
        <v>81.75</v>
      </c>
    </row>
    <row r="28" spans="1:22" x14ac:dyDescent="0.25">
      <c r="A28" s="7">
        <v>26</v>
      </c>
      <c r="B28" s="7" t="s">
        <v>58</v>
      </c>
      <c r="C28" s="7" t="s">
        <v>59</v>
      </c>
      <c r="D28" s="2">
        <v>90</v>
      </c>
      <c r="E28" s="2">
        <v>100</v>
      </c>
      <c r="F28" s="2">
        <v>75</v>
      </c>
      <c r="G28" s="1">
        <v>56</v>
      </c>
      <c r="H28" s="7">
        <v>52</v>
      </c>
      <c r="I28" s="16">
        <f t="shared" si="2"/>
        <v>57.6</v>
      </c>
      <c r="J28" s="19" t="s">
        <v>88</v>
      </c>
      <c r="K28" s="19" t="s">
        <v>88</v>
      </c>
      <c r="L28" s="20" t="s">
        <v>88</v>
      </c>
      <c r="M28" s="20" t="s">
        <v>88</v>
      </c>
      <c r="N28" s="20" t="s">
        <v>88</v>
      </c>
      <c r="O28" s="20" t="s">
        <v>88</v>
      </c>
      <c r="P28" s="20" t="s">
        <v>88</v>
      </c>
      <c r="Q28" s="20" t="s">
        <v>88</v>
      </c>
      <c r="R28" s="20" t="s">
        <v>88</v>
      </c>
      <c r="S28" s="20" t="s">
        <v>88</v>
      </c>
      <c r="T28" s="21">
        <f t="shared" si="0"/>
        <v>0.8</v>
      </c>
      <c r="U28" s="7">
        <f t="shared" si="1"/>
        <v>8</v>
      </c>
      <c r="V28" s="14">
        <f t="shared" si="3"/>
        <v>65.599999999999994</v>
      </c>
    </row>
    <row r="29" spans="1:22" x14ac:dyDescent="0.25">
      <c r="A29" s="7">
        <v>27</v>
      </c>
      <c r="B29" s="7" t="s">
        <v>60</v>
      </c>
      <c r="C29" s="7" t="s">
        <v>61</v>
      </c>
      <c r="D29" s="2">
        <v>80</v>
      </c>
      <c r="E29" s="2">
        <v>90</v>
      </c>
      <c r="F29" s="2">
        <v>50</v>
      </c>
      <c r="G29" s="1">
        <v>93</v>
      </c>
      <c r="H29" s="7">
        <v>45</v>
      </c>
      <c r="I29" s="16">
        <f t="shared" si="2"/>
        <v>70.099999999999994</v>
      </c>
      <c r="J29" s="19" t="s">
        <v>88</v>
      </c>
      <c r="K29" s="19" t="s">
        <v>88</v>
      </c>
      <c r="L29" s="20" t="s">
        <v>88</v>
      </c>
      <c r="M29" s="20" t="s">
        <v>88</v>
      </c>
      <c r="N29" s="20" t="s">
        <v>88</v>
      </c>
      <c r="O29" s="20" t="s">
        <v>88</v>
      </c>
      <c r="P29" s="20" t="s">
        <v>88</v>
      </c>
      <c r="Q29" s="20" t="s">
        <v>88</v>
      </c>
      <c r="R29" s="20" t="s">
        <v>88</v>
      </c>
      <c r="S29" s="20" t="s">
        <v>89</v>
      </c>
      <c r="T29" s="21">
        <f t="shared" si="0"/>
        <v>0.8</v>
      </c>
      <c r="U29" s="7">
        <f t="shared" si="1"/>
        <v>8</v>
      </c>
      <c r="V29" s="14">
        <f t="shared" si="3"/>
        <v>78.099999999999994</v>
      </c>
    </row>
    <row r="30" spans="1:22" x14ac:dyDescent="0.25">
      <c r="A30" s="7">
        <v>28</v>
      </c>
      <c r="B30" s="7" t="s">
        <v>62</v>
      </c>
      <c r="C30" s="7" t="s">
        <v>63</v>
      </c>
      <c r="D30" s="2">
        <v>65</v>
      </c>
      <c r="E30" s="2">
        <v>100</v>
      </c>
      <c r="F30" s="2">
        <v>100</v>
      </c>
      <c r="G30" s="1">
        <v>94</v>
      </c>
      <c r="H30" s="7">
        <v>25</v>
      </c>
      <c r="I30" s="16">
        <f t="shared" si="2"/>
        <v>60.050000000000004</v>
      </c>
      <c r="J30" s="19" t="s">
        <v>88</v>
      </c>
      <c r="K30" s="19" t="s">
        <v>88</v>
      </c>
      <c r="L30" s="20" t="s">
        <v>88</v>
      </c>
      <c r="M30" s="20" t="s">
        <v>88</v>
      </c>
      <c r="N30" s="20" t="s">
        <v>88</v>
      </c>
      <c r="O30" s="20" t="s">
        <v>89</v>
      </c>
      <c r="P30" s="20" t="s">
        <v>89</v>
      </c>
      <c r="Q30" s="20" t="s">
        <v>89</v>
      </c>
      <c r="R30" s="20" t="s">
        <v>88</v>
      </c>
      <c r="S30" s="20" t="s">
        <v>88</v>
      </c>
      <c r="T30" s="21">
        <f t="shared" si="0"/>
        <v>0.5</v>
      </c>
      <c r="U30" s="7">
        <f t="shared" si="1"/>
        <v>5</v>
      </c>
      <c r="V30" s="14">
        <f t="shared" si="3"/>
        <v>65.050000000000011</v>
      </c>
    </row>
    <row r="31" spans="1:22" x14ac:dyDescent="0.25">
      <c r="A31" s="7">
        <v>29</v>
      </c>
      <c r="B31" s="7" t="s">
        <v>64</v>
      </c>
      <c r="C31" s="7" t="s">
        <v>65</v>
      </c>
      <c r="D31" s="2">
        <v>70</v>
      </c>
      <c r="E31" s="2">
        <v>60</v>
      </c>
      <c r="F31" s="2">
        <v>100</v>
      </c>
      <c r="G31" s="1">
        <v>37</v>
      </c>
      <c r="H31" s="7">
        <v>30</v>
      </c>
      <c r="I31" s="16">
        <f t="shared" si="2"/>
        <v>37.150000000000006</v>
      </c>
      <c r="J31" s="19" t="s">
        <v>88</v>
      </c>
      <c r="K31" s="19" t="s">
        <v>88</v>
      </c>
      <c r="L31" s="20" t="s">
        <v>88</v>
      </c>
      <c r="M31" s="20" t="s">
        <v>88</v>
      </c>
      <c r="N31" s="20" t="s">
        <v>89</v>
      </c>
      <c r="O31" s="20" t="s">
        <v>88</v>
      </c>
      <c r="P31" s="20" t="s">
        <v>89</v>
      </c>
      <c r="Q31" s="20" t="s">
        <v>88</v>
      </c>
      <c r="R31" s="20" t="s">
        <v>88</v>
      </c>
      <c r="S31" s="20" t="s">
        <v>88</v>
      </c>
      <c r="T31" s="21">
        <f t="shared" si="0"/>
        <v>0.6</v>
      </c>
      <c r="U31" s="7">
        <f t="shared" si="1"/>
        <v>6</v>
      </c>
      <c r="V31" s="14">
        <f t="shared" si="3"/>
        <v>43.150000000000006</v>
      </c>
    </row>
    <row r="32" spans="1:22" x14ac:dyDescent="0.25">
      <c r="A32" s="7">
        <v>30</v>
      </c>
      <c r="B32" s="7" t="s">
        <v>66</v>
      </c>
      <c r="C32" s="7" t="s">
        <v>67</v>
      </c>
      <c r="D32" s="2">
        <v>75</v>
      </c>
      <c r="E32" s="2">
        <v>100</v>
      </c>
      <c r="F32" s="2">
        <v>75</v>
      </c>
      <c r="G32" s="1">
        <v>83</v>
      </c>
      <c r="H32" s="7">
        <v>30</v>
      </c>
      <c r="I32" s="16">
        <f t="shared" si="2"/>
        <v>58.35</v>
      </c>
      <c r="J32" s="19" t="s">
        <v>88</v>
      </c>
      <c r="K32" s="19" t="s">
        <v>88</v>
      </c>
      <c r="L32" s="20" t="s">
        <v>88</v>
      </c>
      <c r="M32" s="20" t="s">
        <v>88</v>
      </c>
      <c r="N32" s="20" t="s">
        <v>88</v>
      </c>
      <c r="O32" s="20" t="s">
        <v>89</v>
      </c>
      <c r="P32" s="20" t="s">
        <v>88</v>
      </c>
      <c r="Q32" s="20" t="s">
        <v>88</v>
      </c>
      <c r="R32" s="20" t="s">
        <v>88</v>
      </c>
      <c r="S32" s="20" t="s">
        <v>88</v>
      </c>
      <c r="T32" s="21">
        <f t="shared" si="0"/>
        <v>0.7</v>
      </c>
      <c r="U32" s="7">
        <f t="shared" si="1"/>
        <v>7</v>
      </c>
      <c r="V32" s="14">
        <f t="shared" si="3"/>
        <v>65.349999999999994</v>
      </c>
    </row>
    <row r="33" spans="1:22" x14ac:dyDescent="0.25">
      <c r="A33" s="7">
        <v>31</v>
      </c>
      <c r="B33" s="7" t="s">
        <v>68</v>
      </c>
      <c r="C33" s="7" t="s">
        <v>69</v>
      </c>
      <c r="D33" s="2">
        <v>80</v>
      </c>
      <c r="E33" s="2">
        <v>100</v>
      </c>
      <c r="F33" s="2">
        <v>100</v>
      </c>
      <c r="G33" s="1">
        <v>69</v>
      </c>
      <c r="H33" s="7">
        <v>60</v>
      </c>
      <c r="I33" s="16">
        <f t="shared" si="2"/>
        <v>66.05</v>
      </c>
      <c r="J33" s="19" t="s">
        <v>88</v>
      </c>
      <c r="K33" s="19" t="s">
        <v>88</v>
      </c>
      <c r="L33" s="20" t="s">
        <v>88</v>
      </c>
      <c r="M33" s="20" t="s">
        <v>88</v>
      </c>
      <c r="N33" s="20" t="s">
        <v>88</v>
      </c>
      <c r="O33" s="20" t="s">
        <v>88</v>
      </c>
      <c r="P33" s="20" t="s">
        <v>88</v>
      </c>
      <c r="Q33" s="20" t="s">
        <v>88</v>
      </c>
      <c r="R33" s="20" t="s">
        <v>88</v>
      </c>
      <c r="S33" s="20" t="s">
        <v>88</v>
      </c>
      <c r="T33" s="21">
        <f t="shared" si="0"/>
        <v>0.8</v>
      </c>
      <c r="U33" s="7">
        <f t="shared" si="1"/>
        <v>8</v>
      </c>
      <c r="V33" s="14">
        <f t="shared" si="3"/>
        <v>74.05</v>
      </c>
    </row>
    <row r="34" spans="1:22" x14ac:dyDescent="0.25">
      <c r="A34" s="7">
        <v>32</v>
      </c>
      <c r="B34" s="7" t="s">
        <v>70</v>
      </c>
      <c r="C34" s="7" t="s">
        <v>71</v>
      </c>
      <c r="D34" s="2"/>
      <c r="E34" s="2"/>
      <c r="F34" s="2"/>
      <c r="G34" s="1">
        <v>74</v>
      </c>
      <c r="H34" s="7">
        <v>13</v>
      </c>
      <c r="I34" s="16">
        <f t="shared" si="2"/>
        <v>39.150000000000006</v>
      </c>
      <c r="J34" s="19" t="s">
        <v>89</v>
      </c>
      <c r="K34" s="19" t="s">
        <v>88</v>
      </c>
      <c r="L34" s="20" t="s">
        <v>88</v>
      </c>
      <c r="M34" s="20" t="s">
        <v>88</v>
      </c>
      <c r="N34" s="20" t="s">
        <v>88</v>
      </c>
      <c r="O34" s="20" t="s">
        <v>88</v>
      </c>
      <c r="P34" s="20" t="s">
        <v>88</v>
      </c>
      <c r="Q34" s="20" t="s">
        <v>88</v>
      </c>
      <c r="R34" s="20" t="s">
        <v>88</v>
      </c>
      <c r="S34" s="20" t="s">
        <v>89</v>
      </c>
      <c r="T34" s="21">
        <f t="shared" si="0"/>
        <v>0.7</v>
      </c>
      <c r="U34" s="7">
        <f t="shared" si="1"/>
        <v>7</v>
      </c>
      <c r="V34" s="14">
        <f t="shared" si="3"/>
        <v>46.150000000000006</v>
      </c>
    </row>
    <row r="35" spans="1:22" x14ac:dyDescent="0.25">
      <c r="A35" s="7">
        <v>33</v>
      </c>
      <c r="B35" s="7" t="s">
        <v>72</v>
      </c>
      <c r="C35" s="7" t="s">
        <v>73</v>
      </c>
      <c r="D35" s="3">
        <v>100</v>
      </c>
      <c r="E35" s="3">
        <v>100</v>
      </c>
      <c r="F35" s="3">
        <v>100</v>
      </c>
      <c r="G35" s="1">
        <v>90</v>
      </c>
      <c r="H35" s="7">
        <v>45</v>
      </c>
      <c r="I35" s="16">
        <f t="shared" si="2"/>
        <v>70.75</v>
      </c>
      <c r="J35" s="19" t="s">
        <v>88</v>
      </c>
      <c r="K35" s="19" t="s">
        <v>88</v>
      </c>
      <c r="L35" s="20" t="s">
        <v>88</v>
      </c>
      <c r="M35" s="20" t="s">
        <v>88</v>
      </c>
      <c r="N35" s="20" t="s">
        <v>88</v>
      </c>
      <c r="O35" s="20" t="s">
        <v>88</v>
      </c>
      <c r="P35" s="20" t="s">
        <v>88</v>
      </c>
      <c r="Q35" s="20" t="s">
        <v>88</v>
      </c>
      <c r="R35" s="20" t="s">
        <v>88</v>
      </c>
      <c r="S35" s="20" t="s">
        <v>88</v>
      </c>
      <c r="T35" s="21">
        <f t="shared" si="0"/>
        <v>0.8</v>
      </c>
      <c r="U35" s="7">
        <f t="shared" si="1"/>
        <v>8</v>
      </c>
      <c r="V35" s="14">
        <f t="shared" si="3"/>
        <v>78.75</v>
      </c>
    </row>
    <row r="36" spans="1:22" x14ac:dyDescent="0.25">
      <c r="A36" s="7">
        <v>34</v>
      </c>
      <c r="B36" s="7" t="s">
        <v>74</v>
      </c>
      <c r="C36" s="7" t="s">
        <v>75</v>
      </c>
      <c r="D36" s="2">
        <v>65</v>
      </c>
      <c r="E36" s="2">
        <v>100</v>
      </c>
      <c r="F36" s="2">
        <v>100</v>
      </c>
      <c r="G36" s="1">
        <v>17</v>
      </c>
      <c r="H36" s="7">
        <v>1</v>
      </c>
      <c r="I36" s="16">
        <f t="shared" si="2"/>
        <v>14.6</v>
      </c>
      <c r="J36" s="19" t="s">
        <v>88</v>
      </c>
      <c r="K36" s="19" t="s">
        <v>88</v>
      </c>
      <c r="L36" s="20" t="s">
        <v>88</v>
      </c>
      <c r="M36" s="20" t="s">
        <v>88</v>
      </c>
      <c r="N36" s="20" t="s">
        <v>88</v>
      </c>
      <c r="O36" s="20" t="s">
        <v>89</v>
      </c>
      <c r="P36" s="20" t="s">
        <v>88</v>
      </c>
      <c r="Q36" s="20" t="s">
        <v>89</v>
      </c>
      <c r="R36" s="20" t="s">
        <v>89</v>
      </c>
      <c r="S36" s="20" t="s">
        <v>88</v>
      </c>
      <c r="T36" s="21">
        <f t="shared" si="0"/>
        <v>0.6</v>
      </c>
      <c r="U36" s="7">
        <f t="shared" si="1"/>
        <v>6</v>
      </c>
      <c r="V36" s="14">
        <f t="shared" si="3"/>
        <v>20.6</v>
      </c>
    </row>
    <row r="37" spans="1:22" x14ac:dyDescent="0.25">
      <c r="A37" s="7">
        <v>35</v>
      </c>
      <c r="B37" s="7" t="s">
        <v>76</v>
      </c>
      <c r="C37" s="7" t="s">
        <v>77</v>
      </c>
      <c r="D37" s="2"/>
      <c r="E37" s="2">
        <v>100</v>
      </c>
      <c r="F37" s="2">
        <v>40</v>
      </c>
      <c r="G37" s="1">
        <v>38</v>
      </c>
      <c r="H37" s="7">
        <v>27</v>
      </c>
      <c r="I37" s="16">
        <f t="shared" si="2"/>
        <v>29.25</v>
      </c>
      <c r="J37" s="19" t="s">
        <v>89</v>
      </c>
      <c r="K37" s="19" t="s">
        <v>89</v>
      </c>
      <c r="L37" s="20" t="s">
        <v>88</v>
      </c>
      <c r="M37" s="20" t="s">
        <v>88</v>
      </c>
      <c r="N37" s="20" t="s">
        <v>89</v>
      </c>
      <c r="O37" s="20" t="s">
        <v>89</v>
      </c>
      <c r="P37" s="20" t="s">
        <v>89</v>
      </c>
      <c r="Q37" s="20" t="s">
        <v>89</v>
      </c>
      <c r="R37" s="20" t="s">
        <v>89</v>
      </c>
      <c r="S37" s="20" t="s">
        <v>89</v>
      </c>
      <c r="T37" s="21">
        <f t="shared" si="0"/>
        <v>0.2</v>
      </c>
      <c r="U37" s="7">
        <f t="shared" si="1"/>
        <v>2</v>
      </c>
      <c r="V37" s="14">
        <f t="shared" si="3"/>
        <v>31.25</v>
      </c>
    </row>
    <row r="38" spans="1:22" x14ac:dyDescent="0.25">
      <c r="A38" s="7">
        <v>36</v>
      </c>
      <c r="B38" s="7" t="s">
        <v>78</v>
      </c>
      <c r="C38" s="7" t="s">
        <v>79</v>
      </c>
      <c r="D38" s="2">
        <v>80</v>
      </c>
      <c r="E38" s="2">
        <v>60</v>
      </c>
      <c r="F38" s="2">
        <v>100</v>
      </c>
      <c r="G38" s="1">
        <v>94</v>
      </c>
      <c r="H38" s="7">
        <v>15</v>
      </c>
      <c r="I38" s="16">
        <f t="shared" si="2"/>
        <v>57.050000000000004</v>
      </c>
      <c r="J38" s="19" t="s">
        <v>88</v>
      </c>
      <c r="K38" s="19" t="s">
        <v>88</v>
      </c>
      <c r="L38" s="20" t="s">
        <v>88</v>
      </c>
      <c r="M38" s="20" t="s">
        <v>88</v>
      </c>
      <c r="N38" s="20" t="s">
        <v>88</v>
      </c>
      <c r="O38" s="20" t="s">
        <v>89</v>
      </c>
      <c r="P38" s="20" t="s">
        <v>88</v>
      </c>
      <c r="Q38" s="20" t="s">
        <v>89</v>
      </c>
      <c r="R38" s="20" t="s">
        <v>88</v>
      </c>
      <c r="S38" s="20" t="s">
        <v>89</v>
      </c>
      <c r="T38" s="21">
        <f t="shared" si="0"/>
        <v>0.6</v>
      </c>
      <c r="U38" s="7">
        <f t="shared" si="1"/>
        <v>6</v>
      </c>
      <c r="V38" s="14">
        <f t="shared" si="3"/>
        <v>63.050000000000004</v>
      </c>
    </row>
    <row r="39" spans="1:22" x14ac:dyDescent="0.25">
      <c r="A39" s="7">
        <v>37</v>
      </c>
      <c r="B39" s="7" t="s">
        <v>80</v>
      </c>
      <c r="C39" s="7" t="s">
        <v>81</v>
      </c>
      <c r="D39" s="2">
        <v>80</v>
      </c>
      <c r="E39" s="2">
        <v>100</v>
      </c>
      <c r="F39" s="2">
        <v>100</v>
      </c>
      <c r="G39" s="1">
        <v>100</v>
      </c>
      <c r="H39" s="7">
        <v>57</v>
      </c>
      <c r="I39" s="16">
        <f t="shared" si="2"/>
        <v>78.650000000000006</v>
      </c>
      <c r="J39" s="19" t="s">
        <v>88</v>
      </c>
      <c r="K39" s="19" t="s">
        <v>88</v>
      </c>
      <c r="L39" s="20" t="s">
        <v>88</v>
      </c>
      <c r="M39" s="20" t="s">
        <v>88</v>
      </c>
      <c r="N39" s="20" t="s">
        <v>88</v>
      </c>
      <c r="O39" s="20" t="s">
        <v>88</v>
      </c>
      <c r="P39" s="20" t="s">
        <v>88</v>
      </c>
      <c r="Q39" s="20" t="s">
        <v>88</v>
      </c>
      <c r="R39" s="20" t="s">
        <v>88</v>
      </c>
      <c r="S39" s="20" t="s">
        <v>88</v>
      </c>
      <c r="T39" s="21">
        <f t="shared" si="0"/>
        <v>0.8</v>
      </c>
      <c r="U39" s="7">
        <f t="shared" si="1"/>
        <v>8</v>
      </c>
      <c r="V39" s="14">
        <f t="shared" si="3"/>
        <v>86.65</v>
      </c>
    </row>
    <row r="40" spans="1:22" x14ac:dyDescent="0.25">
      <c r="A40" s="7">
        <v>38</v>
      </c>
      <c r="B40" s="7" t="s">
        <v>82</v>
      </c>
      <c r="C40" s="7" t="s">
        <v>83</v>
      </c>
      <c r="D40" s="2">
        <v>95</v>
      </c>
      <c r="E40" s="2">
        <v>70</v>
      </c>
      <c r="F40" s="2">
        <v>100</v>
      </c>
      <c r="G40" s="1">
        <v>76</v>
      </c>
      <c r="H40" s="7">
        <v>28</v>
      </c>
      <c r="I40" s="16">
        <f t="shared" si="2"/>
        <v>56.300000000000004</v>
      </c>
      <c r="J40" s="19" t="s">
        <v>88</v>
      </c>
      <c r="K40" s="19" t="s">
        <v>88</v>
      </c>
      <c r="L40" s="20" t="s">
        <v>88</v>
      </c>
      <c r="M40" s="20" t="s">
        <v>88</v>
      </c>
      <c r="N40" s="20" t="s">
        <v>88</v>
      </c>
      <c r="O40" s="20" t="s">
        <v>89</v>
      </c>
      <c r="P40" s="20" t="s">
        <v>88</v>
      </c>
      <c r="Q40" s="20" t="s">
        <v>89</v>
      </c>
      <c r="R40" s="20" t="s">
        <v>88</v>
      </c>
      <c r="S40" s="20" t="s">
        <v>89</v>
      </c>
      <c r="T40" s="21">
        <f t="shared" si="0"/>
        <v>0.6</v>
      </c>
      <c r="U40" s="7">
        <f t="shared" si="1"/>
        <v>6</v>
      </c>
      <c r="V40" s="14">
        <f t="shared" si="3"/>
        <v>62.300000000000004</v>
      </c>
    </row>
    <row r="42" spans="1:22" x14ac:dyDescent="0.25">
      <c r="C42" s="13" t="s">
        <v>84</v>
      </c>
      <c r="D42" s="14">
        <f t="shared" ref="D42:G42" si="4">AVERAGE(D3:D40)</f>
        <v>85.34482758620689</v>
      </c>
      <c r="E42" s="14"/>
      <c r="F42" s="14"/>
      <c r="G42" s="14">
        <f t="shared" si="4"/>
        <v>76.861111111111114</v>
      </c>
      <c r="H42" s="14">
        <f>AVERAGE(H3:H40)</f>
        <v>35.805555555555557</v>
      </c>
      <c r="U42" s="13" t="s">
        <v>84</v>
      </c>
      <c r="V42" s="14">
        <f>AVERAGE(V3:V40)</f>
        <v>60.860526315789478</v>
      </c>
    </row>
    <row r="43" spans="1:22" x14ac:dyDescent="0.25">
      <c r="C43" s="13" t="s">
        <v>85</v>
      </c>
      <c r="D43" s="14">
        <f t="shared" ref="D43:G43" si="5">+_xlfn.STDEV.S(D3:D40)</f>
        <v>14.755812080254467</v>
      </c>
      <c r="E43" s="14"/>
      <c r="F43" s="14"/>
      <c r="G43" s="14">
        <f t="shared" si="5"/>
        <v>20.718732418173492</v>
      </c>
      <c r="H43" s="14">
        <f>+_xlfn.STDEV.S(H3:H40)</f>
        <v>20.169027803532884</v>
      </c>
      <c r="U43" s="13" t="s">
        <v>85</v>
      </c>
      <c r="V43" s="14">
        <f>+_xlfn.STDEV.S(V3:V40)</f>
        <v>22.144083334889498</v>
      </c>
    </row>
    <row r="45" spans="1:22" x14ac:dyDescent="0.25">
      <c r="K45" s="15">
        <f>9/21</f>
        <v>0.42857142857142855</v>
      </c>
    </row>
    <row r="46" spans="1:22" x14ac:dyDescent="0.25">
      <c r="K46" s="15">
        <f>3/4</f>
        <v>0.75</v>
      </c>
    </row>
    <row r="47" spans="1:22" x14ac:dyDescent="0.25">
      <c r="K47" s="22">
        <f>11/12</f>
        <v>0.91666666666666663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İngilizce İstatistik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FFK</dc:creator>
  <cp:lastModifiedBy>Microsoft</cp:lastModifiedBy>
  <cp:lastPrinted>2020-01-07T09:28:53Z</cp:lastPrinted>
  <dcterms:created xsi:type="dcterms:W3CDTF">2019-10-17T07:56:45Z</dcterms:created>
  <dcterms:modified xsi:type="dcterms:W3CDTF">2020-01-07T09:34:33Z</dcterms:modified>
</cp:coreProperties>
</file>