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/>
  <bookViews>
    <workbookView xWindow="0" yWindow="0" windowWidth="28605" windowHeight="12375"/>
  </bookViews>
  <sheets>
    <sheet name="FAK-YO-KONS. sonuç açıklama" sheetId="2" r:id="rId1"/>
    <sheet name="Sayfa2" sheetId="4" r:id="rId2"/>
  </sheets>
  <definedNames>
    <definedName name="_xlnm._FilterDatabase" localSheetId="0" hidden="1">'FAK-YO-KONS. sonuç açıklama'!$A$14:$L$24</definedName>
    <definedName name="_xlnm.Print_Area" localSheetId="0">'FAK-YO-KONS. sonuç açıklama'!$A$1:$L$24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32" i="4" l="1"/>
  <c r="H32" i="4"/>
  <c r="F32" i="4"/>
  <c r="D32" i="4"/>
  <c r="K32" i="4" s="1"/>
  <c r="J31" i="4"/>
  <c r="H31" i="4"/>
  <c r="F31" i="4"/>
  <c r="D31" i="4"/>
  <c r="K31" i="4" s="1"/>
  <c r="J30" i="4"/>
  <c r="H30" i="4"/>
  <c r="F30" i="4"/>
  <c r="D30" i="4"/>
  <c r="K30" i="4" s="1"/>
  <c r="J29" i="4"/>
  <c r="H29" i="4"/>
  <c r="F29" i="4"/>
  <c r="D29" i="4"/>
  <c r="K29" i="4" s="1"/>
  <c r="J28" i="4"/>
  <c r="H28" i="4"/>
  <c r="F28" i="4"/>
  <c r="D28" i="4"/>
  <c r="K28" i="4" s="1"/>
  <c r="J27" i="4"/>
  <c r="H27" i="4"/>
  <c r="F27" i="4"/>
  <c r="D27" i="4"/>
  <c r="K27" i="4" s="1"/>
  <c r="J26" i="4"/>
  <c r="H26" i="4"/>
  <c r="F26" i="4"/>
  <c r="D26" i="4"/>
  <c r="K26" i="4" s="1"/>
  <c r="J25" i="4"/>
  <c r="H25" i="4"/>
  <c r="F25" i="4"/>
  <c r="D25" i="4"/>
  <c r="K25" i="4" s="1"/>
  <c r="J24" i="4"/>
  <c r="H24" i="4"/>
  <c r="F24" i="4"/>
  <c r="D24" i="4"/>
  <c r="K24" i="4" s="1"/>
  <c r="J23" i="4"/>
  <c r="H23" i="4"/>
  <c r="F23" i="4"/>
  <c r="D23" i="4"/>
  <c r="K23" i="4" s="1"/>
  <c r="J22" i="4"/>
  <c r="H22" i="4"/>
  <c r="F22" i="4"/>
  <c r="D22" i="4"/>
  <c r="K22" i="4" s="1"/>
  <c r="J21" i="4"/>
  <c r="H21" i="4"/>
  <c r="F21" i="4"/>
  <c r="D21" i="4"/>
  <c r="K21" i="4" s="1"/>
  <c r="J20" i="4"/>
  <c r="H20" i="4"/>
  <c r="F20" i="4"/>
  <c r="D20" i="4"/>
  <c r="K20" i="4" s="1"/>
  <c r="K19" i="4"/>
  <c r="J19" i="4"/>
  <c r="H19" i="4"/>
  <c r="F19" i="4"/>
  <c r="D19" i="4"/>
  <c r="J18" i="4"/>
  <c r="H18" i="4"/>
  <c r="F18" i="4"/>
  <c r="D18" i="4"/>
  <c r="K18" i="4" s="1"/>
  <c r="J17" i="4"/>
  <c r="H17" i="4"/>
  <c r="F17" i="4"/>
  <c r="D17" i="4"/>
  <c r="K17" i="4" s="1"/>
  <c r="J16" i="4"/>
  <c r="H16" i="4"/>
  <c r="F16" i="4"/>
  <c r="D16" i="4"/>
  <c r="K16" i="4" s="1"/>
  <c r="J15" i="4"/>
  <c r="H15" i="4"/>
  <c r="F15" i="4"/>
  <c r="D15" i="4"/>
  <c r="K15" i="4" s="1"/>
  <c r="J28" i="2" l="1"/>
  <c r="J26" i="2"/>
  <c r="J17" i="2"/>
  <c r="J20" i="2"/>
  <c r="J24" i="2"/>
  <c r="J18" i="2"/>
  <c r="J19" i="2"/>
  <c r="J21" i="2"/>
  <c r="J23" i="2"/>
  <c r="J22" i="2"/>
  <c r="J29" i="2"/>
  <c r="J32" i="2"/>
  <c r="J30" i="2"/>
  <c r="J15" i="2"/>
  <c r="J31" i="2"/>
  <c r="J27" i="2"/>
  <c r="J25" i="2"/>
  <c r="H28" i="2"/>
  <c r="H26" i="2"/>
  <c r="H17" i="2"/>
  <c r="H20" i="2"/>
  <c r="H24" i="2"/>
  <c r="H18" i="2"/>
  <c r="H19" i="2"/>
  <c r="H21" i="2"/>
  <c r="H23" i="2"/>
  <c r="H22" i="2"/>
  <c r="H29" i="2"/>
  <c r="H32" i="2"/>
  <c r="H30" i="2"/>
  <c r="H15" i="2"/>
  <c r="H31" i="2"/>
  <c r="H27" i="2"/>
  <c r="H25" i="2"/>
  <c r="F28" i="2"/>
  <c r="F26" i="2"/>
  <c r="F17" i="2"/>
  <c r="F20" i="2"/>
  <c r="F24" i="2"/>
  <c r="F18" i="2"/>
  <c r="F19" i="2"/>
  <c r="F21" i="2"/>
  <c r="F23" i="2"/>
  <c r="F22" i="2"/>
  <c r="F29" i="2"/>
  <c r="F32" i="2"/>
  <c r="F30" i="2"/>
  <c r="F15" i="2"/>
  <c r="F31" i="2"/>
  <c r="F27" i="2"/>
  <c r="F25" i="2"/>
  <c r="D28" i="2"/>
  <c r="D26" i="2"/>
  <c r="D17" i="2"/>
  <c r="D20" i="2"/>
  <c r="D24" i="2"/>
  <c r="D18" i="2"/>
  <c r="D19" i="2"/>
  <c r="D21" i="2"/>
  <c r="D23" i="2"/>
  <c r="D22" i="2"/>
  <c r="D29" i="2"/>
  <c r="D32" i="2"/>
  <c r="D30" i="2"/>
  <c r="D15" i="2"/>
  <c r="D31" i="2"/>
  <c r="D27" i="2"/>
  <c r="D25" i="2"/>
  <c r="K19" i="2" l="1"/>
  <c r="K17" i="2"/>
  <c r="K23" i="2"/>
  <c r="K21" i="2"/>
  <c r="K24" i="2"/>
  <c r="K31" i="2"/>
  <c r="K20" i="2"/>
  <c r="K29" i="2"/>
  <c r="K27" i="2"/>
  <c r="K25" i="2"/>
  <c r="K30" i="2"/>
  <c r="K28" i="2"/>
  <c r="K32" i="2"/>
  <c r="K15" i="2"/>
  <c r="K22" i="2"/>
  <c r="K18" i="2"/>
  <c r="K26" i="2"/>
  <c r="F16" i="2"/>
  <c r="D16" i="2"/>
  <c r="J16" i="2" l="1"/>
  <c r="H16" i="2" l="1"/>
  <c r="K16" i="2" s="1"/>
</calcChain>
</file>

<file path=xl/sharedStrings.xml><?xml version="1.0" encoding="utf-8"?>
<sst xmlns="http://schemas.openxmlformats.org/spreadsheetml/2006/main" count="148" uniqueCount="61">
  <si>
    <t>T.C.</t>
  </si>
  <si>
    <t>GAZİ ÜNİVERSİTESİ</t>
  </si>
  <si>
    <t>Üniversite Adı</t>
  </si>
  <si>
    <t>Bölüm Adı</t>
  </si>
  <si>
    <t>Anabilim Dalı Adı</t>
  </si>
  <si>
    <t>Kadro Tipi</t>
  </si>
  <si>
    <t>Kadro Sayısı</t>
  </si>
  <si>
    <t>Kadro Derecesi</t>
  </si>
  <si>
    <t>Açıklama</t>
  </si>
  <si>
    <t>ALES
PUANI</t>
  </si>
  <si>
    <t>YDS PUANI</t>
  </si>
  <si>
    <t>PUAN</t>
  </si>
  <si>
    <t>Birim Adı</t>
  </si>
  <si>
    <t>SIRA NO</t>
  </si>
  <si>
    <t>AD SOYAD</t>
  </si>
  <si>
    <t>SINAV</t>
  </si>
  <si>
    <t>ALES
 (% 30)</t>
  </si>
  <si>
    <t>YDS
(% 10)</t>
  </si>
  <si>
    <t xml:space="preserve">SINAV (%30) </t>
  </si>
  <si>
    <t>YERLEŞTİRME SONUCU</t>
  </si>
  <si>
    <t>TEKNOLOJİ FAKÜLTESİ</t>
  </si>
  <si>
    <t>ARAŞTIRMA GÖREVLİSİ KADROSU YERLEŞTİRME SONUÇLARI</t>
  </si>
  <si>
    <t>Araştırma Görevlisi</t>
  </si>
  <si>
    <t>Teknoloji Fakültesi</t>
  </si>
  <si>
    <t>Gazi Üniversitesi</t>
  </si>
  <si>
    <t>LİSANS MEZ. NOTU</t>
  </si>
  <si>
    <t>LİSANS MEZ. NOTU (%30)</t>
  </si>
  <si>
    <t>Atanmaya Hak Kazandı</t>
  </si>
  <si>
    <t>Kazanamadı</t>
  </si>
  <si>
    <t>Yedek</t>
  </si>
  <si>
    <t xml:space="preserve"> </t>
  </si>
  <si>
    <t>Duyuru Başlama Tarihi</t>
  </si>
  <si>
    <t>Son Başvuru Tarihi</t>
  </si>
  <si>
    <t xml:space="preserve">Ön Değerlendirme Tarihi </t>
  </si>
  <si>
    <t>Sınav Tarihi</t>
  </si>
  <si>
    <t>Sonuç Açıklama Tarihi</t>
  </si>
  <si>
    <t>Sınava Girmedi</t>
  </si>
  <si>
    <t>Hasan Talha OKUR</t>
  </si>
  <si>
    <t>Eda TSUJIMOTO</t>
  </si>
  <si>
    <t>Ali Kemal AY</t>
  </si>
  <si>
    <t>Yasemin YAMAK</t>
  </si>
  <si>
    <t>Cengiz KINA</t>
  </si>
  <si>
    <t>Beyza KAYHAN</t>
  </si>
  <si>
    <t>Sümeyra KUŞ</t>
  </si>
  <si>
    <t>Kübra Nur GÜNGÖR</t>
  </si>
  <si>
    <t>Selim SÜRÜCÜ</t>
  </si>
  <si>
    <t>Şule GÜLPINAR</t>
  </si>
  <si>
    <t>Hilal IŞIK</t>
  </si>
  <si>
    <t>Furkan Kadir YALÇINDAĞ</t>
  </si>
  <si>
    <t>Ayşe BEŞKİRLİ</t>
  </si>
  <si>
    <t>Sinem SEYREK</t>
  </si>
  <si>
    <t>Büşra DUYGU ÇELİK</t>
  </si>
  <si>
    <t>Merve TÖZ</t>
  </si>
  <si>
    <t>Gülay Yavuz ULUHAN</t>
  </si>
  <si>
    <t>Mehmet IŞITAN</t>
  </si>
  <si>
    <t>Bilgisayar Mühendisliği</t>
  </si>
  <si>
    <t>İLAN NO:30995  İLAN TARİHİ : 31.12.2019</t>
  </si>
  <si>
    <t>Prof. Dr. O. Ayhan ERDEM</t>
  </si>
  <si>
    <t>Doç. Dr. Necaattin BARIŞÇI</t>
  </si>
  <si>
    <t>Doç. Dr. Hüseyin POLAT</t>
  </si>
  <si>
    <t xml:space="preserve"> Fakültelerin Bilgisayar Mühendisliği bölümü lisans mezunu olmak ve Bilgisayar Mühendisliği alanında tezli yükseklisans yapıyor olmak.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</si>
</sst>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"/>
  </numFmts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b/>
      <sz val="11"/>
      <color indexed="8"/>
      <name val="Times New Roman"/>
      <family val="1"/>
      <charset val="162"/>
    </font>
    <font>
      <b/>
      <sz val="12"/>
      <color indexed="8"/>
      <name val="Times New Roman"/>
      <family val="1"/>
      <charset val="162"/>
    </font>
    <font>
      <b/>
      <sz val="12"/>
      <name val="Times New Roman"/>
      <family val="1"/>
      <charset val="162"/>
    </font>
    <font>
      <b/>
      <sz val="9"/>
      <color indexed="8"/>
      <name val="Times New Roman"/>
      <family val="1"/>
      <charset val="162"/>
    </font>
    <font>
      <sz val="9"/>
      <color theme="1"/>
      <name val="Calibri"/>
      <family val="2"/>
      <scheme val="minor"/>
    </font>
    <font>
      <sz val="9"/>
      <name val="Times New Roman"/>
      <family val="1"/>
      <charset val="162"/>
    </font>
    <font>
      <b/>
      <sz val="9"/>
      <name val="Times New Roman"/>
      <family val="1"/>
      <charset val="162"/>
    </font>
    <font>
      <b/>
      <sz val="9"/>
      <color theme="1"/>
      <name val="Calibri"/>
      <family val="2"/>
      <charset val="162"/>
      <scheme val="minor"/>
    </font>
    <font>
      <sz val="9"/>
      <color theme="1"/>
      <name val="Calibri"/>
      <family val="2"/>
      <charset val="162"/>
      <scheme val="minor"/>
    </font>
    <font>
      <b/>
      <sz val="12"/>
      <color indexed="8"/>
      <name val="Calibri"/>
      <family val="2"/>
      <charset val="162"/>
    </font>
    <font>
      <sz val="12"/>
      <name val="Times New Roman"/>
      <family val="1"/>
      <charset val="162"/>
    </font>
    <font>
      <b/>
      <sz val="16"/>
      <color indexed="8"/>
      <name val="Times New Roman"/>
      <family val="1"/>
      <charset val="162"/>
    </font>
    <font>
      <sz val="11"/>
      <color theme="1"/>
      <name val="Times New Roman"/>
      <family val="1"/>
      <charset val="162"/>
    </font>
    <font>
      <b/>
      <sz val="12"/>
      <color theme="1"/>
      <name val="Times New Roman"/>
      <family val="1"/>
      <charset val="162"/>
    </font>
    <font>
      <sz val="12"/>
      <color theme="1"/>
      <name val="Times New Roman"/>
      <family val="1"/>
      <charset val="162"/>
    </font>
  </fonts>
  <fills count="7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59999389629810485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3" fillId="0" borderId="0"/>
  </cellStyleXfs>
  <cellXfs count="71">
    <xf numFmtId="0" fontId="0" fillId="0" borderId="0" xfId="0"/>
    <xf numFmtId="0" fontId="3" fillId="0" borderId="0" xfId="1"/>
    <xf numFmtId="0" fontId="3" fillId="0" borderId="0" xfId="1" applyAlignment="1">
      <alignment horizontal="center"/>
    </xf>
    <xf numFmtId="0" fontId="4" fillId="0" borderId="1" xfId="1" applyFont="1" applyBorder="1" applyAlignment="1">
      <alignment vertical="center"/>
    </xf>
    <xf numFmtId="0" fontId="6" fillId="3" borderId="1" xfId="1" applyFont="1" applyFill="1" applyBorder="1" applyAlignment="1">
      <alignment horizontal="center" vertical="center" wrapText="1"/>
    </xf>
    <xf numFmtId="164" fontId="5" fillId="4" borderId="1" xfId="1" applyNumberFormat="1" applyFont="1" applyFill="1" applyBorder="1" applyAlignment="1">
      <alignment horizontal="center" vertical="center"/>
    </xf>
    <xf numFmtId="164" fontId="5" fillId="5" borderId="1" xfId="1" applyNumberFormat="1" applyFont="1" applyFill="1" applyBorder="1" applyAlignment="1">
      <alignment horizontal="center" vertical="center"/>
    </xf>
    <xf numFmtId="0" fontId="2" fillId="0" borderId="0" xfId="1" applyFont="1"/>
    <xf numFmtId="164" fontId="5" fillId="3" borderId="2" xfId="1" applyNumberFormat="1" applyFont="1" applyFill="1" applyBorder="1" applyAlignment="1">
      <alignment horizontal="center" vertical="center"/>
    </xf>
    <xf numFmtId="0" fontId="1" fillId="0" borderId="0" xfId="1" applyFont="1"/>
    <xf numFmtId="0" fontId="7" fillId="0" borderId="1" xfId="1" applyFont="1" applyBorder="1" applyAlignment="1">
      <alignment horizontal="center" vertical="center" wrapText="1"/>
    </xf>
    <xf numFmtId="0" fontId="7" fillId="0" borderId="1" xfId="1" applyFont="1" applyBorder="1" applyAlignment="1">
      <alignment vertical="center"/>
    </xf>
    <xf numFmtId="0" fontId="7" fillId="2" borderId="1" xfId="1" applyFont="1" applyFill="1" applyBorder="1" applyAlignment="1">
      <alignment horizontal="center" vertical="center" wrapText="1"/>
    </xf>
    <xf numFmtId="0" fontId="7" fillId="6" borderId="1" xfId="1" applyFont="1" applyFill="1" applyBorder="1" applyAlignment="1">
      <alignment horizontal="center" vertical="center" wrapText="1"/>
    </xf>
    <xf numFmtId="0" fontId="7" fillId="4" borderId="1" xfId="0" applyFont="1" applyFill="1" applyBorder="1" applyAlignment="1">
      <alignment vertical="center" wrapText="1"/>
    </xf>
    <xf numFmtId="0" fontId="7" fillId="5" borderId="1" xfId="1" applyFont="1" applyFill="1" applyBorder="1" applyAlignment="1">
      <alignment horizontal="center" vertical="center" wrapText="1"/>
    </xf>
    <xf numFmtId="0" fontId="7" fillId="3" borderId="1" xfId="1" applyFont="1" applyFill="1" applyBorder="1" applyAlignment="1">
      <alignment horizontal="center" vertical="center"/>
    </xf>
    <xf numFmtId="0" fontId="7" fillId="3" borderId="3" xfId="1" applyFont="1" applyFill="1" applyBorder="1" applyAlignment="1">
      <alignment horizontal="center" vertical="center" wrapText="1"/>
    </xf>
    <xf numFmtId="0" fontId="8" fillId="0" borderId="0" xfId="0" applyFont="1"/>
    <xf numFmtId="1" fontId="7" fillId="0" borderId="1" xfId="1" applyNumberFormat="1" applyFont="1" applyBorder="1" applyAlignment="1">
      <alignment horizontal="center" vertical="center"/>
    </xf>
    <xf numFmtId="0" fontId="9" fillId="0" borderId="1" xfId="0" applyFont="1" applyBorder="1" applyAlignment="1">
      <alignment horizontal="left" vertical="center"/>
    </xf>
    <xf numFmtId="0" fontId="9" fillId="0" borderId="1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164" fontId="7" fillId="4" borderId="1" xfId="1" applyNumberFormat="1" applyFont="1" applyFill="1" applyBorder="1" applyAlignment="1">
      <alignment horizontal="center" vertical="center"/>
    </xf>
    <xf numFmtId="164" fontId="7" fillId="5" borderId="1" xfId="1" applyNumberFormat="1" applyFont="1" applyFill="1" applyBorder="1" applyAlignment="1">
      <alignment horizontal="center" vertical="center"/>
    </xf>
    <xf numFmtId="164" fontId="7" fillId="3" borderId="2" xfId="1" applyNumberFormat="1" applyFont="1" applyFill="1" applyBorder="1" applyAlignment="1">
      <alignment horizontal="center" vertical="center"/>
    </xf>
    <xf numFmtId="0" fontId="10" fillId="3" borderId="1" xfId="1" applyFont="1" applyFill="1" applyBorder="1" applyAlignment="1">
      <alignment horizontal="center" vertical="center" wrapText="1"/>
    </xf>
    <xf numFmtId="0" fontId="11" fillId="0" borderId="4" xfId="1" applyFont="1" applyBorder="1" applyAlignment="1">
      <alignment horizontal="center"/>
    </xf>
    <xf numFmtId="2" fontId="9" fillId="0" borderId="2" xfId="0" applyNumberFormat="1" applyFont="1" applyBorder="1" applyAlignment="1">
      <alignment horizontal="center" vertical="center"/>
    </xf>
    <xf numFmtId="0" fontId="11" fillId="0" borderId="1" xfId="1" applyFont="1" applyBorder="1" applyAlignment="1">
      <alignment horizontal="center"/>
    </xf>
    <xf numFmtId="0" fontId="12" fillId="0" borderId="0" xfId="1" applyFont="1"/>
    <xf numFmtId="0" fontId="12" fillId="0" borderId="0" xfId="1" applyFont="1" applyAlignment="1">
      <alignment horizontal="center"/>
    </xf>
    <xf numFmtId="0" fontId="5" fillId="0" borderId="1" xfId="1" applyFont="1" applyBorder="1" applyAlignment="1">
      <alignment vertical="center"/>
    </xf>
    <xf numFmtId="0" fontId="5" fillId="0" borderId="1" xfId="1" applyFont="1" applyBorder="1" applyAlignment="1">
      <alignment horizontal="center" vertical="center" wrapText="1"/>
    </xf>
    <xf numFmtId="0" fontId="5" fillId="0" borderId="1" xfId="1" applyFont="1" applyBorder="1" applyAlignment="1">
      <alignment horizontal="center" vertical="center"/>
    </xf>
    <xf numFmtId="0" fontId="5" fillId="2" borderId="1" xfId="1" applyFont="1" applyFill="1" applyBorder="1" applyAlignment="1">
      <alignment horizontal="center" vertical="center" wrapText="1"/>
    </xf>
    <xf numFmtId="0" fontId="5" fillId="6" borderId="1" xfId="1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 wrapText="1"/>
    </xf>
    <xf numFmtId="0" fontId="5" fillId="5" borderId="1" xfId="1" applyFont="1" applyFill="1" applyBorder="1" applyAlignment="1">
      <alignment horizontal="center" vertical="center" wrapText="1"/>
    </xf>
    <xf numFmtId="0" fontId="5" fillId="3" borderId="1" xfId="1" applyFont="1" applyFill="1" applyBorder="1" applyAlignment="1">
      <alignment horizontal="center" vertical="center"/>
    </xf>
    <xf numFmtId="0" fontId="5" fillId="3" borderId="3" xfId="1" applyFont="1" applyFill="1" applyBorder="1" applyAlignment="1">
      <alignment horizontal="center" vertical="center" wrapText="1"/>
    </xf>
    <xf numFmtId="1" fontId="5" fillId="0" borderId="1" xfId="1" applyNumberFormat="1" applyFont="1" applyBorder="1" applyAlignment="1">
      <alignment horizontal="center" vertical="center"/>
    </xf>
    <xf numFmtId="0" fontId="14" fillId="0" borderId="1" xfId="0" applyFont="1" applyBorder="1" applyAlignment="1">
      <alignment horizontal="left" vertical="center"/>
    </xf>
    <xf numFmtId="0" fontId="14" fillId="0" borderId="1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2" fontId="14" fillId="0" borderId="1" xfId="0" applyNumberFormat="1" applyFont="1" applyBorder="1" applyAlignment="1">
      <alignment horizontal="center" vertical="center"/>
    </xf>
    <xf numFmtId="2" fontId="14" fillId="0" borderId="2" xfId="0" applyNumberFormat="1" applyFont="1" applyBorder="1" applyAlignment="1">
      <alignment horizontal="center" vertical="center"/>
    </xf>
    <xf numFmtId="0" fontId="16" fillId="0" borderId="0" xfId="1" applyFont="1" applyAlignment="1">
      <alignment horizontal="center"/>
    </xf>
    <xf numFmtId="0" fontId="17" fillId="0" borderId="1" xfId="1" applyFont="1" applyBorder="1" applyAlignment="1">
      <alignment horizontal="center"/>
    </xf>
    <xf numFmtId="0" fontId="17" fillId="0" borderId="4" xfId="1" applyFont="1" applyBorder="1" applyAlignment="1">
      <alignment horizontal="center"/>
    </xf>
    <xf numFmtId="0" fontId="18" fillId="0" borderId="0" xfId="1" applyFont="1"/>
    <xf numFmtId="0" fontId="18" fillId="0" borderId="0" xfId="1" applyFont="1" applyAlignment="1">
      <alignment horizontal="center"/>
    </xf>
    <xf numFmtId="14" fontId="17" fillId="0" borderId="0" xfId="1" applyNumberFormat="1" applyFont="1" applyAlignment="1">
      <alignment horizontal="center"/>
    </xf>
    <xf numFmtId="0" fontId="18" fillId="0" borderId="0" xfId="1" applyFont="1" applyAlignment="1">
      <alignment horizontal="center"/>
    </xf>
    <xf numFmtId="0" fontId="5" fillId="0" borderId="1" xfId="1" applyFont="1" applyBorder="1" applyAlignment="1">
      <alignment horizontal="center" vertical="center"/>
    </xf>
    <xf numFmtId="0" fontId="5" fillId="0" borderId="2" xfId="1" applyFont="1" applyBorder="1" applyAlignment="1">
      <alignment horizontal="center" vertical="center" wrapText="1"/>
    </xf>
    <xf numFmtId="0" fontId="5" fillId="0" borderId="5" xfId="1" applyFont="1" applyBorder="1" applyAlignment="1">
      <alignment horizontal="center" vertical="center" wrapText="1"/>
    </xf>
    <xf numFmtId="0" fontId="5" fillId="0" borderId="6" xfId="1" applyFont="1" applyBorder="1" applyAlignment="1">
      <alignment horizontal="center" vertical="center" wrapText="1"/>
    </xf>
    <xf numFmtId="14" fontId="5" fillId="0" borderId="2" xfId="1" applyNumberFormat="1" applyFont="1" applyBorder="1" applyAlignment="1">
      <alignment horizontal="center" vertical="center" wrapText="1"/>
    </xf>
    <xf numFmtId="14" fontId="5" fillId="0" borderId="5" xfId="1" applyNumberFormat="1" applyFont="1" applyBorder="1" applyAlignment="1">
      <alignment horizontal="center" vertical="center" wrapText="1"/>
    </xf>
    <xf numFmtId="14" fontId="5" fillId="0" borderId="6" xfId="1" applyNumberFormat="1" applyFont="1" applyBorder="1" applyAlignment="1">
      <alignment horizontal="center" vertical="center" wrapText="1"/>
    </xf>
    <xf numFmtId="0" fontId="15" fillId="0" borderId="0" xfId="1" applyFont="1" applyAlignment="1">
      <alignment horizontal="center"/>
    </xf>
    <xf numFmtId="0" fontId="4" fillId="0" borderId="1" xfId="1" applyFont="1" applyBorder="1" applyAlignment="1">
      <alignment horizontal="center" vertical="center"/>
    </xf>
    <xf numFmtId="0" fontId="4" fillId="0" borderId="2" xfId="1" applyFont="1" applyBorder="1" applyAlignment="1">
      <alignment horizontal="center" vertical="center" wrapText="1"/>
    </xf>
    <xf numFmtId="0" fontId="4" fillId="0" borderId="5" xfId="1" applyFont="1" applyBorder="1" applyAlignment="1">
      <alignment horizontal="center" vertical="center" wrapText="1"/>
    </xf>
    <xf numFmtId="0" fontId="4" fillId="0" borderId="6" xfId="1" applyFont="1" applyBorder="1" applyAlignment="1">
      <alignment horizontal="center" vertical="center" wrapText="1"/>
    </xf>
    <xf numFmtId="14" fontId="4" fillId="0" borderId="2" xfId="1" applyNumberFormat="1" applyFont="1" applyBorder="1" applyAlignment="1">
      <alignment horizontal="center" vertical="center" wrapText="1"/>
    </xf>
    <xf numFmtId="14" fontId="4" fillId="0" borderId="5" xfId="1" applyNumberFormat="1" applyFont="1" applyBorder="1" applyAlignment="1">
      <alignment horizontal="center" vertical="center" wrapText="1"/>
    </xf>
    <xf numFmtId="14" fontId="4" fillId="0" borderId="6" xfId="1" applyNumberFormat="1" applyFont="1" applyBorder="1" applyAlignment="1">
      <alignment horizontal="center" vertical="center" wrapText="1"/>
    </xf>
    <xf numFmtId="0" fontId="13" fillId="0" borderId="0" xfId="1" applyFont="1" applyAlignment="1">
      <alignment horizontal="center"/>
    </xf>
    <xf numFmtId="14" fontId="12" fillId="0" borderId="0" xfId="1" applyNumberFormat="1" applyFont="1" applyAlignment="1">
      <alignment horizontal="center"/>
    </xf>
  </cellXfs>
  <cellStyles count="2">
    <cellStyle name="Normal" xfId="0" builtinId="0"/>
    <cellStyle name="Normal 2" xfId="1"/>
  </cellStyles>
  <dxfs count="6"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59999389629810485"/>
    <pageSetUpPr fitToPage="1"/>
  </sheetPr>
  <dimension ref="A1:N37"/>
  <sheetViews>
    <sheetView tabSelected="1" zoomScale="90" zoomScaleNormal="90" workbookViewId="0">
      <selection activeCell="B13" sqref="B13:L13"/>
    </sheetView>
  </sheetViews>
  <sheetFormatPr defaultRowHeight="15" x14ac:dyDescent="0.25"/>
  <cols>
    <col min="1" max="1" width="14" style="1" customWidth="1"/>
    <col min="2" max="2" width="25.5703125" style="1" bestFit="1" customWidth="1"/>
    <col min="3" max="3" width="12.42578125" style="1" bestFit="1" customWidth="1"/>
    <col min="4" max="4" width="13" style="1" bestFit="1" customWidth="1"/>
    <col min="5" max="5" width="13.140625" style="1" customWidth="1"/>
    <col min="6" max="6" width="12.5703125" style="1" bestFit="1" customWidth="1"/>
    <col min="7" max="7" width="14.28515625" style="1" customWidth="1"/>
    <col min="8" max="8" width="13" style="1" customWidth="1"/>
    <col min="9" max="9" width="10.7109375" style="1" customWidth="1"/>
    <col min="10" max="10" width="16.7109375" style="1" customWidth="1"/>
    <col min="11" max="11" width="11.5703125" style="1" customWidth="1"/>
    <col min="12" max="12" width="32.5703125" style="2" bestFit="1" customWidth="1"/>
    <col min="13" max="13" width="9.140625" style="1"/>
    <col min="14" max="14" width="1.5703125" style="1" bestFit="1" customWidth="1"/>
    <col min="15" max="16384" width="9.140625" style="1"/>
  </cols>
  <sheetData>
    <row r="1" spans="1:14" ht="20.25" x14ac:dyDescent="0.3">
      <c r="A1" s="61" t="s">
        <v>0</v>
      </c>
      <c r="B1" s="61"/>
      <c r="C1" s="61"/>
      <c r="D1" s="61"/>
      <c r="E1" s="61"/>
      <c r="F1" s="61"/>
      <c r="G1" s="61"/>
      <c r="H1" s="61"/>
      <c r="I1" s="61"/>
      <c r="J1" s="61"/>
      <c r="K1" s="61"/>
      <c r="L1" s="61"/>
    </row>
    <row r="2" spans="1:14" ht="20.25" x14ac:dyDescent="0.3">
      <c r="A2" s="61" t="s">
        <v>1</v>
      </c>
      <c r="B2" s="61"/>
      <c r="C2" s="61"/>
      <c r="D2" s="61"/>
      <c r="E2" s="61"/>
      <c r="F2" s="61"/>
      <c r="G2" s="61"/>
      <c r="H2" s="61"/>
      <c r="I2" s="61"/>
      <c r="J2" s="61"/>
      <c r="K2" s="61"/>
      <c r="L2" s="61"/>
    </row>
    <row r="3" spans="1:14" ht="20.25" x14ac:dyDescent="0.3">
      <c r="A3" s="61" t="s">
        <v>20</v>
      </c>
      <c r="B3" s="61"/>
      <c r="C3" s="61"/>
      <c r="D3" s="61"/>
      <c r="E3" s="61"/>
      <c r="F3" s="61"/>
      <c r="G3" s="61"/>
      <c r="H3" s="61"/>
      <c r="I3" s="61"/>
      <c r="J3" s="61"/>
      <c r="K3" s="61"/>
      <c r="L3" s="61"/>
    </row>
    <row r="4" spans="1:14" ht="20.25" x14ac:dyDescent="0.3">
      <c r="A4" s="61" t="s">
        <v>21</v>
      </c>
      <c r="B4" s="61"/>
      <c r="C4" s="61"/>
      <c r="D4" s="61"/>
      <c r="E4" s="61"/>
      <c r="F4" s="61"/>
      <c r="G4" s="61"/>
      <c r="H4" s="61"/>
      <c r="I4" s="61"/>
      <c r="J4" s="61"/>
      <c r="K4" s="61"/>
      <c r="L4" s="61"/>
    </row>
    <row r="5" spans="1:14" ht="22.5" customHeight="1" x14ac:dyDescent="0.3">
      <c r="A5" s="61" t="s">
        <v>56</v>
      </c>
      <c r="B5" s="61"/>
      <c r="C5" s="61"/>
      <c r="D5" s="61"/>
      <c r="E5" s="61"/>
      <c r="F5" s="61"/>
      <c r="G5" s="61"/>
      <c r="H5" s="61"/>
      <c r="I5" s="61"/>
      <c r="J5" s="61"/>
      <c r="K5" s="61"/>
      <c r="L5" s="61"/>
    </row>
    <row r="6" spans="1:14" ht="8.25" customHeight="1" thickBot="1" x14ac:dyDescent="0.3">
      <c r="A6" s="47"/>
      <c r="B6" s="47"/>
      <c r="C6" s="47"/>
      <c r="D6" s="47"/>
      <c r="E6" s="47"/>
      <c r="F6" s="47"/>
      <c r="G6" s="47"/>
      <c r="H6" s="47"/>
      <c r="I6" s="47"/>
      <c r="J6" s="47"/>
      <c r="K6" s="47"/>
      <c r="L6" s="47"/>
    </row>
    <row r="7" spans="1:14" ht="29.25" customHeight="1" thickBot="1" x14ac:dyDescent="0.3">
      <c r="A7" s="32" t="s">
        <v>2</v>
      </c>
      <c r="B7" s="54" t="s">
        <v>24</v>
      </c>
      <c r="C7" s="54"/>
      <c r="D7" s="54"/>
      <c r="E7" s="55" t="s">
        <v>31</v>
      </c>
      <c r="F7" s="56"/>
      <c r="G7" s="56"/>
      <c r="H7" s="57"/>
      <c r="I7" s="58">
        <v>43830</v>
      </c>
      <c r="J7" s="59"/>
      <c r="K7" s="59"/>
      <c r="L7" s="60"/>
    </row>
    <row r="8" spans="1:14" ht="29.25" customHeight="1" thickBot="1" x14ac:dyDescent="0.3">
      <c r="A8" s="32" t="s">
        <v>12</v>
      </c>
      <c r="B8" s="54" t="s">
        <v>23</v>
      </c>
      <c r="C8" s="54"/>
      <c r="D8" s="54"/>
      <c r="E8" s="55" t="s">
        <v>32</v>
      </c>
      <c r="F8" s="56"/>
      <c r="G8" s="56"/>
      <c r="H8" s="57"/>
      <c r="I8" s="58">
        <v>43845</v>
      </c>
      <c r="J8" s="59"/>
      <c r="K8" s="59"/>
      <c r="L8" s="60"/>
    </row>
    <row r="9" spans="1:14" ht="29.25" customHeight="1" thickBot="1" x14ac:dyDescent="0.3">
      <c r="A9" s="32" t="s">
        <v>3</v>
      </c>
      <c r="B9" s="54" t="s">
        <v>55</v>
      </c>
      <c r="C9" s="54"/>
      <c r="D9" s="54"/>
      <c r="E9" s="55" t="s">
        <v>33</v>
      </c>
      <c r="F9" s="56"/>
      <c r="G9" s="56"/>
      <c r="H9" s="57"/>
      <c r="I9" s="58">
        <v>43857</v>
      </c>
      <c r="J9" s="59"/>
      <c r="K9" s="59"/>
      <c r="L9" s="60"/>
    </row>
    <row r="10" spans="1:14" ht="29.25" customHeight="1" thickBot="1" x14ac:dyDescent="0.3">
      <c r="A10" s="32" t="s">
        <v>4</v>
      </c>
      <c r="B10" s="54" t="s">
        <v>55</v>
      </c>
      <c r="C10" s="54"/>
      <c r="D10" s="54"/>
      <c r="E10" s="55" t="s">
        <v>34</v>
      </c>
      <c r="F10" s="56"/>
      <c r="G10" s="56"/>
      <c r="H10" s="57"/>
      <c r="I10" s="58">
        <v>43864</v>
      </c>
      <c r="J10" s="59"/>
      <c r="K10" s="59"/>
      <c r="L10" s="60"/>
    </row>
    <row r="11" spans="1:14" ht="29.25" customHeight="1" thickBot="1" x14ac:dyDescent="0.3">
      <c r="A11" s="32" t="s">
        <v>5</v>
      </c>
      <c r="B11" s="54" t="s">
        <v>22</v>
      </c>
      <c r="C11" s="54"/>
      <c r="D11" s="54"/>
      <c r="E11" s="55" t="s">
        <v>35</v>
      </c>
      <c r="F11" s="56"/>
      <c r="G11" s="56"/>
      <c r="H11" s="57"/>
      <c r="I11" s="58">
        <v>43871</v>
      </c>
      <c r="J11" s="59"/>
      <c r="K11" s="59"/>
      <c r="L11" s="60"/>
    </row>
    <row r="12" spans="1:14" ht="29.25" customHeight="1" thickBot="1" x14ac:dyDescent="0.3">
      <c r="A12" s="32" t="s">
        <v>6</v>
      </c>
      <c r="B12" s="54">
        <v>3</v>
      </c>
      <c r="C12" s="54"/>
      <c r="D12" s="54"/>
      <c r="E12" s="55" t="s">
        <v>7</v>
      </c>
      <c r="F12" s="56"/>
      <c r="G12" s="56"/>
      <c r="H12" s="57"/>
      <c r="I12" s="55">
        <v>4</v>
      </c>
      <c r="J12" s="56"/>
      <c r="K12" s="56"/>
      <c r="L12" s="57"/>
    </row>
    <row r="13" spans="1:14" ht="29.25" customHeight="1" thickBot="1" x14ac:dyDescent="0.3">
      <c r="A13" s="32" t="s">
        <v>8</v>
      </c>
      <c r="B13" s="54" t="s">
        <v>60</v>
      </c>
      <c r="C13" s="54"/>
      <c r="D13" s="54"/>
      <c r="E13" s="54"/>
      <c r="F13" s="54"/>
      <c r="G13" s="54"/>
      <c r="H13" s="54"/>
      <c r="I13" s="54"/>
      <c r="J13" s="54"/>
      <c r="K13" s="54"/>
      <c r="L13" s="54"/>
    </row>
    <row r="14" spans="1:14" ht="59.25" customHeight="1" thickBot="1" x14ac:dyDescent="0.3">
      <c r="A14" s="33" t="s">
        <v>13</v>
      </c>
      <c r="B14" s="34" t="s">
        <v>14</v>
      </c>
      <c r="C14" s="35" t="s">
        <v>9</v>
      </c>
      <c r="D14" s="35" t="s">
        <v>16</v>
      </c>
      <c r="E14" s="36" t="s">
        <v>10</v>
      </c>
      <c r="F14" s="36" t="s">
        <v>17</v>
      </c>
      <c r="G14" s="37" t="s">
        <v>25</v>
      </c>
      <c r="H14" s="37" t="s">
        <v>26</v>
      </c>
      <c r="I14" s="38" t="s">
        <v>15</v>
      </c>
      <c r="J14" s="38" t="s">
        <v>18</v>
      </c>
      <c r="K14" s="39" t="s">
        <v>11</v>
      </c>
      <c r="L14" s="40" t="s">
        <v>19</v>
      </c>
    </row>
    <row r="15" spans="1:14" ht="24.95" customHeight="1" thickBot="1" x14ac:dyDescent="0.3">
      <c r="A15" s="41">
        <v>1</v>
      </c>
      <c r="B15" s="42" t="s">
        <v>51</v>
      </c>
      <c r="C15" s="43">
        <v>83.573580000000007</v>
      </c>
      <c r="D15" s="43">
        <f t="shared" ref="D15:D32" si="0">PRODUCT(C15*0.3)</f>
        <v>25.072074000000001</v>
      </c>
      <c r="E15" s="44">
        <v>52.5</v>
      </c>
      <c r="F15" s="44">
        <f t="shared" ref="F15:F32" si="1">PRODUCT(E15*0.1)</f>
        <v>5.25</v>
      </c>
      <c r="G15" s="43">
        <v>95.56</v>
      </c>
      <c r="H15" s="5">
        <f t="shared" ref="H15:H32" si="2">G15*30/100</f>
        <v>28.668000000000003</v>
      </c>
      <c r="I15" s="45">
        <v>87.5</v>
      </c>
      <c r="J15" s="6">
        <f t="shared" ref="J15:J32" si="3">I15*30/100</f>
        <v>26.25</v>
      </c>
      <c r="K15" s="8">
        <f t="shared" ref="K15:K32" si="4">D15+F15+H15+J15</f>
        <v>85.240074000000007</v>
      </c>
      <c r="L15" s="48" t="s">
        <v>27</v>
      </c>
    </row>
    <row r="16" spans="1:14" ht="24.95" customHeight="1" thickBot="1" x14ac:dyDescent="0.3">
      <c r="A16" s="41">
        <v>2</v>
      </c>
      <c r="B16" s="42" t="s">
        <v>37</v>
      </c>
      <c r="C16" s="43">
        <v>82.216359999999995</v>
      </c>
      <c r="D16" s="43">
        <f t="shared" si="0"/>
        <v>24.664907999999997</v>
      </c>
      <c r="E16" s="44">
        <v>96.25</v>
      </c>
      <c r="F16" s="44">
        <f t="shared" si="1"/>
        <v>9.625</v>
      </c>
      <c r="G16" s="43">
        <v>78.2</v>
      </c>
      <c r="H16" s="5">
        <f t="shared" si="2"/>
        <v>23.46</v>
      </c>
      <c r="I16" s="45">
        <v>85</v>
      </c>
      <c r="J16" s="6">
        <f t="shared" si="3"/>
        <v>25.5</v>
      </c>
      <c r="K16" s="8">
        <f t="shared" si="4"/>
        <v>83.249908000000005</v>
      </c>
      <c r="L16" s="49" t="s">
        <v>27</v>
      </c>
      <c r="N16" s="9" t="s">
        <v>30</v>
      </c>
    </row>
    <row r="17" spans="1:14" ht="24.95" customHeight="1" thickBot="1" x14ac:dyDescent="0.3">
      <c r="A17" s="41">
        <v>3</v>
      </c>
      <c r="B17" s="42" t="s">
        <v>40</v>
      </c>
      <c r="C17" s="43">
        <v>81.865480000000005</v>
      </c>
      <c r="D17" s="43">
        <f t="shared" si="0"/>
        <v>24.559644000000002</v>
      </c>
      <c r="E17" s="44">
        <v>77.5</v>
      </c>
      <c r="F17" s="44">
        <f t="shared" si="1"/>
        <v>7.75</v>
      </c>
      <c r="G17" s="43">
        <v>80.400000000000006</v>
      </c>
      <c r="H17" s="5">
        <f t="shared" si="2"/>
        <v>24.12</v>
      </c>
      <c r="I17" s="45">
        <v>75</v>
      </c>
      <c r="J17" s="6">
        <f t="shared" si="3"/>
        <v>22.5</v>
      </c>
      <c r="K17" s="8">
        <f t="shared" si="4"/>
        <v>78.92964400000001</v>
      </c>
      <c r="L17" s="49" t="s">
        <v>27</v>
      </c>
    </row>
    <row r="18" spans="1:14" ht="24.95" customHeight="1" thickBot="1" x14ac:dyDescent="0.3">
      <c r="A18" s="41">
        <v>4</v>
      </c>
      <c r="B18" s="42" t="s">
        <v>43</v>
      </c>
      <c r="C18" s="43">
        <v>85.743899999999996</v>
      </c>
      <c r="D18" s="43">
        <f t="shared" si="0"/>
        <v>25.72317</v>
      </c>
      <c r="E18" s="46">
        <v>70</v>
      </c>
      <c r="F18" s="44">
        <f t="shared" si="1"/>
        <v>7</v>
      </c>
      <c r="G18" s="43">
        <v>82.96</v>
      </c>
      <c r="H18" s="5">
        <f t="shared" si="2"/>
        <v>24.887999999999998</v>
      </c>
      <c r="I18" s="45">
        <v>70</v>
      </c>
      <c r="J18" s="6">
        <f t="shared" si="3"/>
        <v>21</v>
      </c>
      <c r="K18" s="8">
        <f t="shared" si="4"/>
        <v>78.611169999999987</v>
      </c>
      <c r="L18" s="4" t="s">
        <v>29</v>
      </c>
      <c r="N18" s="7"/>
    </row>
    <row r="19" spans="1:14" ht="24.95" customHeight="1" thickBot="1" x14ac:dyDescent="0.3">
      <c r="A19" s="41">
        <v>5</v>
      </c>
      <c r="B19" s="42" t="s">
        <v>44</v>
      </c>
      <c r="C19" s="43">
        <v>81.408649999999994</v>
      </c>
      <c r="D19" s="43">
        <f t="shared" si="0"/>
        <v>24.422594999999998</v>
      </c>
      <c r="E19" s="44">
        <v>72.5</v>
      </c>
      <c r="F19" s="44">
        <f t="shared" si="1"/>
        <v>7.25</v>
      </c>
      <c r="G19" s="43">
        <v>76.900000000000006</v>
      </c>
      <c r="H19" s="5">
        <f t="shared" si="2"/>
        <v>23.07</v>
      </c>
      <c r="I19" s="45">
        <v>77.5</v>
      </c>
      <c r="J19" s="6">
        <f t="shared" si="3"/>
        <v>23.25</v>
      </c>
      <c r="K19" s="8">
        <f t="shared" si="4"/>
        <v>77.992594999999994</v>
      </c>
      <c r="L19" s="4" t="s">
        <v>29</v>
      </c>
    </row>
    <row r="20" spans="1:14" ht="24.95" customHeight="1" thickBot="1" x14ac:dyDescent="0.3">
      <c r="A20" s="41">
        <v>6</v>
      </c>
      <c r="B20" s="42" t="s">
        <v>41</v>
      </c>
      <c r="C20" s="43">
        <v>78.175039999999996</v>
      </c>
      <c r="D20" s="43">
        <f t="shared" si="0"/>
        <v>23.452511999999999</v>
      </c>
      <c r="E20" s="46">
        <v>82.5</v>
      </c>
      <c r="F20" s="44">
        <f t="shared" si="1"/>
        <v>8.25</v>
      </c>
      <c r="G20" s="43">
        <v>75.88</v>
      </c>
      <c r="H20" s="5">
        <f t="shared" si="2"/>
        <v>22.763999999999996</v>
      </c>
      <c r="I20" s="45">
        <v>77.5</v>
      </c>
      <c r="J20" s="6">
        <f t="shared" si="3"/>
        <v>23.25</v>
      </c>
      <c r="K20" s="8">
        <f t="shared" si="4"/>
        <v>77.716511999999994</v>
      </c>
      <c r="L20" s="4" t="s">
        <v>29</v>
      </c>
    </row>
    <row r="21" spans="1:14" ht="24.95" customHeight="1" thickBot="1" x14ac:dyDescent="0.3">
      <c r="A21" s="41">
        <v>7</v>
      </c>
      <c r="B21" s="42" t="s">
        <v>45</v>
      </c>
      <c r="C21" s="43">
        <v>80.923919999999995</v>
      </c>
      <c r="D21" s="43">
        <f t="shared" si="0"/>
        <v>24.277175999999997</v>
      </c>
      <c r="E21" s="44">
        <v>68.75</v>
      </c>
      <c r="F21" s="44">
        <f t="shared" si="1"/>
        <v>6.875</v>
      </c>
      <c r="G21" s="43">
        <v>76.66</v>
      </c>
      <c r="H21" s="5">
        <f t="shared" si="2"/>
        <v>22.997999999999998</v>
      </c>
      <c r="I21" s="45">
        <v>72.5</v>
      </c>
      <c r="J21" s="6">
        <f t="shared" si="3"/>
        <v>21.75</v>
      </c>
      <c r="K21" s="8">
        <f t="shared" si="4"/>
        <v>75.900175999999988</v>
      </c>
      <c r="L21" s="4" t="s">
        <v>28</v>
      </c>
    </row>
    <row r="22" spans="1:14" ht="24.95" customHeight="1" thickBot="1" x14ac:dyDescent="0.3">
      <c r="A22" s="41">
        <v>8</v>
      </c>
      <c r="B22" s="42" t="s">
        <v>47</v>
      </c>
      <c r="C22" s="43">
        <v>76.730969999999999</v>
      </c>
      <c r="D22" s="43">
        <f t="shared" si="0"/>
        <v>23.019290999999999</v>
      </c>
      <c r="E22" s="44">
        <v>72.5</v>
      </c>
      <c r="F22" s="44">
        <f t="shared" si="1"/>
        <v>7.25</v>
      </c>
      <c r="G22" s="43">
        <v>77.36</v>
      </c>
      <c r="H22" s="5">
        <f t="shared" si="2"/>
        <v>23.208000000000002</v>
      </c>
      <c r="I22" s="45">
        <v>70</v>
      </c>
      <c r="J22" s="6">
        <f t="shared" si="3"/>
        <v>21</v>
      </c>
      <c r="K22" s="8">
        <f t="shared" si="4"/>
        <v>74.477291000000008</v>
      </c>
      <c r="L22" s="4" t="s">
        <v>28</v>
      </c>
    </row>
    <row r="23" spans="1:14" ht="24.95" customHeight="1" thickBot="1" x14ac:dyDescent="0.3">
      <c r="A23" s="41">
        <v>9</v>
      </c>
      <c r="B23" s="42" t="s">
        <v>46</v>
      </c>
      <c r="C23" s="43">
        <v>83.965959999999995</v>
      </c>
      <c r="D23" s="43">
        <f t="shared" si="0"/>
        <v>25.189787999999997</v>
      </c>
      <c r="E23" s="44">
        <v>63.75</v>
      </c>
      <c r="F23" s="44">
        <f t="shared" si="1"/>
        <v>6.375</v>
      </c>
      <c r="G23" s="43">
        <v>76.599999999999994</v>
      </c>
      <c r="H23" s="5">
        <f t="shared" si="2"/>
        <v>22.98</v>
      </c>
      <c r="I23" s="45">
        <v>52.5</v>
      </c>
      <c r="J23" s="6">
        <f t="shared" si="3"/>
        <v>15.75</v>
      </c>
      <c r="K23" s="8">
        <f t="shared" si="4"/>
        <v>70.294787999999997</v>
      </c>
      <c r="L23" s="4" t="s">
        <v>28</v>
      </c>
    </row>
    <row r="24" spans="1:14" ht="24.95" customHeight="1" thickBot="1" x14ac:dyDescent="0.3">
      <c r="A24" s="41">
        <v>10</v>
      </c>
      <c r="B24" s="42" t="s">
        <v>42</v>
      </c>
      <c r="C24" s="43">
        <v>79.13409</v>
      </c>
      <c r="D24" s="43">
        <f t="shared" si="0"/>
        <v>23.740227000000001</v>
      </c>
      <c r="E24" s="46">
        <v>80</v>
      </c>
      <c r="F24" s="44">
        <f t="shared" si="1"/>
        <v>8</v>
      </c>
      <c r="G24" s="43">
        <v>77.36</v>
      </c>
      <c r="H24" s="5">
        <f t="shared" si="2"/>
        <v>23.208000000000002</v>
      </c>
      <c r="I24" s="45">
        <v>52.5</v>
      </c>
      <c r="J24" s="6">
        <f t="shared" si="3"/>
        <v>15.75</v>
      </c>
      <c r="K24" s="8">
        <f t="shared" si="4"/>
        <v>70.698227000000003</v>
      </c>
      <c r="L24" s="4" t="s">
        <v>28</v>
      </c>
    </row>
    <row r="25" spans="1:14" ht="24.95" customHeight="1" thickBot="1" x14ac:dyDescent="0.3">
      <c r="A25" s="41">
        <v>11</v>
      </c>
      <c r="B25" s="42" t="s">
        <v>54</v>
      </c>
      <c r="C25" s="43">
        <v>72.79974</v>
      </c>
      <c r="D25" s="43">
        <f t="shared" si="0"/>
        <v>21.839921999999998</v>
      </c>
      <c r="E25" s="46">
        <v>50</v>
      </c>
      <c r="F25" s="44">
        <f t="shared" si="1"/>
        <v>5</v>
      </c>
      <c r="G25" s="43">
        <v>89.96</v>
      </c>
      <c r="H25" s="5">
        <f t="shared" si="2"/>
        <v>26.987999999999996</v>
      </c>
      <c r="I25" s="45">
        <v>55</v>
      </c>
      <c r="J25" s="6">
        <f t="shared" si="3"/>
        <v>16.5</v>
      </c>
      <c r="K25" s="8">
        <f t="shared" si="4"/>
        <v>70.327922000000001</v>
      </c>
      <c r="L25" s="4" t="s">
        <v>28</v>
      </c>
    </row>
    <row r="26" spans="1:14" ht="24.95" customHeight="1" thickBot="1" x14ac:dyDescent="0.3">
      <c r="A26" s="41">
        <v>12</v>
      </c>
      <c r="B26" s="42" t="s">
        <v>39</v>
      </c>
      <c r="C26" s="43">
        <v>77.715770000000006</v>
      </c>
      <c r="D26" s="43">
        <f t="shared" si="0"/>
        <v>23.314731000000002</v>
      </c>
      <c r="E26" s="44">
        <v>83.75</v>
      </c>
      <c r="F26" s="44">
        <f t="shared" si="1"/>
        <v>8.375</v>
      </c>
      <c r="G26" s="43">
        <v>68.73</v>
      </c>
      <c r="H26" s="5">
        <f t="shared" si="2"/>
        <v>20.619</v>
      </c>
      <c r="I26" s="45">
        <v>60</v>
      </c>
      <c r="J26" s="6">
        <f t="shared" si="3"/>
        <v>18</v>
      </c>
      <c r="K26" s="8">
        <f t="shared" si="4"/>
        <v>70.308730999999995</v>
      </c>
      <c r="L26" s="4" t="s">
        <v>28</v>
      </c>
    </row>
    <row r="27" spans="1:14" ht="24.95" customHeight="1" thickBot="1" x14ac:dyDescent="0.3">
      <c r="A27" s="41">
        <v>13</v>
      </c>
      <c r="B27" s="42" t="s">
        <v>53</v>
      </c>
      <c r="C27" s="43">
        <v>80.046080000000003</v>
      </c>
      <c r="D27" s="43">
        <f t="shared" si="0"/>
        <v>24.013824</v>
      </c>
      <c r="E27" s="44">
        <v>53.75</v>
      </c>
      <c r="F27" s="44">
        <f t="shared" si="1"/>
        <v>5.375</v>
      </c>
      <c r="G27" s="43">
        <v>77.13</v>
      </c>
      <c r="H27" s="5">
        <f t="shared" si="2"/>
        <v>23.138999999999996</v>
      </c>
      <c r="I27" s="45">
        <v>52.5</v>
      </c>
      <c r="J27" s="6">
        <f t="shared" si="3"/>
        <v>15.75</v>
      </c>
      <c r="K27" s="8">
        <f t="shared" si="4"/>
        <v>68.277823999999995</v>
      </c>
      <c r="L27" s="4" t="s">
        <v>28</v>
      </c>
    </row>
    <row r="28" spans="1:14" ht="24.95" customHeight="1" thickBot="1" x14ac:dyDescent="0.3">
      <c r="A28" s="41">
        <v>14</v>
      </c>
      <c r="B28" s="42" t="s">
        <v>38</v>
      </c>
      <c r="C28" s="43">
        <v>84.255539999999996</v>
      </c>
      <c r="D28" s="43">
        <f t="shared" si="0"/>
        <v>25.276661999999998</v>
      </c>
      <c r="E28" s="46">
        <v>75</v>
      </c>
      <c r="F28" s="44">
        <f t="shared" si="1"/>
        <v>7.5</v>
      </c>
      <c r="G28" s="43">
        <v>58.46</v>
      </c>
      <c r="H28" s="5">
        <f t="shared" si="2"/>
        <v>17.538</v>
      </c>
      <c r="I28" s="45">
        <v>55</v>
      </c>
      <c r="J28" s="6">
        <f t="shared" si="3"/>
        <v>16.5</v>
      </c>
      <c r="K28" s="8">
        <f t="shared" si="4"/>
        <v>66.814661999999998</v>
      </c>
      <c r="L28" s="4" t="s">
        <v>28</v>
      </c>
    </row>
    <row r="29" spans="1:14" ht="24.95" customHeight="1" thickBot="1" x14ac:dyDescent="0.3">
      <c r="A29" s="41">
        <v>15</v>
      </c>
      <c r="B29" s="42" t="s">
        <v>48</v>
      </c>
      <c r="C29" s="43">
        <v>79.656779999999998</v>
      </c>
      <c r="D29" s="43">
        <f t="shared" si="0"/>
        <v>23.897033999999998</v>
      </c>
      <c r="E29" s="44">
        <v>63.75</v>
      </c>
      <c r="F29" s="44">
        <f t="shared" si="1"/>
        <v>6.375</v>
      </c>
      <c r="G29" s="43">
        <v>70.13</v>
      </c>
      <c r="H29" s="5">
        <f t="shared" si="2"/>
        <v>21.038999999999998</v>
      </c>
      <c r="I29" s="45">
        <v>50</v>
      </c>
      <c r="J29" s="6">
        <f t="shared" si="3"/>
        <v>15</v>
      </c>
      <c r="K29" s="8">
        <f t="shared" si="4"/>
        <v>66.311033999999992</v>
      </c>
      <c r="L29" s="4" t="s">
        <v>28</v>
      </c>
    </row>
    <row r="30" spans="1:14" ht="24.95" customHeight="1" thickBot="1" x14ac:dyDescent="0.3">
      <c r="A30" s="41">
        <v>16</v>
      </c>
      <c r="B30" s="42" t="s">
        <v>50</v>
      </c>
      <c r="C30" s="43">
        <v>77.540390000000002</v>
      </c>
      <c r="D30" s="43">
        <f t="shared" si="0"/>
        <v>23.262117</v>
      </c>
      <c r="E30" s="44">
        <v>63.75</v>
      </c>
      <c r="F30" s="44">
        <f t="shared" si="1"/>
        <v>6.375</v>
      </c>
      <c r="G30" s="43">
        <v>74.33</v>
      </c>
      <c r="H30" s="5">
        <f t="shared" si="2"/>
        <v>22.298999999999999</v>
      </c>
      <c r="I30" s="45">
        <v>42.5</v>
      </c>
      <c r="J30" s="6">
        <f t="shared" si="3"/>
        <v>12.75</v>
      </c>
      <c r="K30" s="8">
        <f t="shared" si="4"/>
        <v>64.686116999999996</v>
      </c>
      <c r="L30" s="4" t="s">
        <v>28</v>
      </c>
    </row>
    <row r="31" spans="1:14" ht="24.95" customHeight="1" thickBot="1" x14ac:dyDescent="0.3">
      <c r="A31" s="41">
        <v>17</v>
      </c>
      <c r="B31" s="42" t="s">
        <v>52</v>
      </c>
      <c r="C31" s="43">
        <v>79.123369999999994</v>
      </c>
      <c r="D31" s="43">
        <f t="shared" si="0"/>
        <v>23.737010999999999</v>
      </c>
      <c r="E31" s="44">
        <v>56.25</v>
      </c>
      <c r="F31" s="44">
        <f t="shared" si="1"/>
        <v>5.625</v>
      </c>
      <c r="G31" s="43">
        <v>71.760000000000005</v>
      </c>
      <c r="H31" s="5">
        <f t="shared" si="2"/>
        <v>21.528000000000002</v>
      </c>
      <c r="I31" s="45">
        <v>45</v>
      </c>
      <c r="J31" s="6">
        <f t="shared" si="3"/>
        <v>13.5</v>
      </c>
      <c r="K31" s="8">
        <f t="shared" si="4"/>
        <v>64.390011000000001</v>
      </c>
      <c r="L31" s="4" t="s">
        <v>28</v>
      </c>
    </row>
    <row r="32" spans="1:14" ht="24.95" customHeight="1" thickBot="1" x14ac:dyDescent="0.3">
      <c r="A32" s="41">
        <v>18</v>
      </c>
      <c r="B32" s="42" t="s">
        <v>49</v>
      </c>
      <c r="C32" s="43">
        <v>70.935360000000003</v>
      </c>
      <c r="D32" s="43">
        <f t="shared" si="0"/>
        <v>21.280608000000001</v>
      </c>
      <c r="E32" s="44">
        <v>73.75</v>
      </c>
      <c r="F32" s="44">
        <f t="shared" si="1"/>
        <v>7.375</v>
      </c>
      <c r="G32" s="43">
        <v>64.3</v>
      </c>
      <c r="H32" s="5">
        <f t="shared" si="2"/>
        <v>19.29</v>
      </c>
      <c r="I32" s="45">
        <v>37.5</v>
      </c>
      <c r="J32" s="6">
        <f t="shared" si="3"/>
        <v>11.25</v>
      </c>
      <c r="K32" s="8">
        <f t="shared" si="4"/>
        <v>59.195608</v>
      </c>
      <c r="L32" s="4" t="s">
        <v>28</v>
      </c>
    </row>
    <row r="33" spans="1:12" ht="15.75" x14ac:dyDescent="0.25">
      <c r="A33" s="50"/>
      <c r="B33" s="50"/>
      <c r="C33" s="50"/>
      <c r="D33" s="50"/>
      <c r="E33" s="50"/>
      <c r="F33" s="50"/>
      <c r="G33" s="50"/>
      <c r="H33" s="50"/>
      <c r="I33" s="50"/>
      <c r="J33" s="50"/>
      <c r="K33" s="50"/>
      <c r="L33" s="51"/>
    </row>
    <row r="34" spans="1:12" ht="15.75" x14ac:dyDescent="0.25">
      <c r="A34" s="50"/>
      <c r="B34" s="50"/>
      <c r="C34" s="50"/>
      <c r="D34" s="50"/>
      <c r="E34" s="52"/>
      <c r="F34" s="52"/>
      <c r="G34" s="52"/>
      <c r="H34" s="52"/>
      <c r="I34" s="50"/>
      <c r="J34" s="50"/>
      <c r="K34" s="50"/>
      <c r="L34" s="51"/>
    </row>
    <row r="35" spans="1:12" ht="15.75" x14ac:dyDescent="0.25">
      <c r="A35" s="50"/>
      <c r="B35" s="50"/>
      <c r="C35" s="50"/>
      <c r="D35" s="50"/>
      <c r="E35" s="50"/>
      <c r="F35" s="50"/>
      <c r="G35" s="50"/>
      <c r="H35" s="50"/>
      <c r="I35" s="50"/>
      <c r="J35" s="50"/>
      <c r="K35" s="50"/>
      <c r="L35" s="51"/>
    </row>
    <row r="36" spans="1:12" ht="15.75" x14ac:dyDescent="0.25">
      <c r="A36" s="50"/>
      <c r="B36" s="50"/>
      <c r="C36" s="50"/>
      <c r="D36" s="50"/>
      <c r="E36" s="50"/>
      <c r="F36" s="50"/>
      <c r="G36" s="50"/>
      <c r="H36" s="50"/>
      <c r="I36" s="50"/>
      <c r="J36" s="50"/>
      <c r="K36" s="50"/>
      <c r="L36" s="51"/>
    </row>
    <row r="37" spans="1:12" ht="15.75" x14ac:dyDescent="0.25">
      <c r="A37" s="50"/>
      <c r="B37" s="50"/>
      <c r="C37" s="50"/>
      <c r="D37" s="50"/>
      <c r="E37" s="53"/>
      <c r="F37" s="53"/>
      <c r="G37" s="53"/>
      <c r="H37" s="53"/>
      <c r="I37" s="53"/>
      <c r="J37" s="53"/>
      <c r="K37" s="53"/>
      <c r="L37" s="53"/>
    </row>
  </sheetData>
  <autoFilter ref="A14:L24"/>
  <sortState ref="A15:K32">
    <sortCondition descending="1" ref="K15:K32"/>
  </sortState>
  <mergeCells count="27">
    <mergeCell ref="A1:L1"/>
    <mergeCell ref="A2:L2"/>
    <mergeCell ref="A3:L3"/>
    <mergeCell ref="A4:L4"/>
    <mergeCell ref="A5:L5"/>
    <mergeCell ref="E12:H12"/>
    <mergeCell ref="I8:L8"/>
    <mergeCell ref="I9:L9"/>
    <mergeCell ref="I10:L10"/>
    <mergeCell ref="I11:L11"/>
    <mergeCell ref="I12:L12"/>
    <mergeCell ref="E34:H34"/>
    <mergeCell ref="E37:H37"/>
    <mergeCell ref="I37:L37"/>
    <mergeCell ref="B13:L13"/>
    <mergeCell ref="B7:D7"/>
    <mergeCell ref="B8:D8"/>
    <mergeCell ref="B9:D9"/>
    <mergeCell ref="B10:D10"/>
    <mergeCell ref="B11:D11"/>
    <mergeCell ref="B12:D12"/>
    <mergeCell ref="E7:H7"/>
    <mergeCell ref="I7:L7"/>
    <mergeCell ref="E8:H8"/>
    <mergeCell ref="E9:H9"/>
    <mergeCell ref="E10:H10"/>
    <mergeCell ref="E11:H11"/>
  </mergeCells>
  <conditionalFormatting sqref="E7 A7:B9 A11:B13 A10">
    <cfRule type="cellIs" dxfId="5" priority="18" operator="equal">
      <formula>0</formula>
    </cfRule>
  </conditionalFormatting>
  <conditionalFormatting sqref="E8:E12">
    <cfRule type="cellIs" dxfId="4" priority="17" operator="equal">
      <formula>0</formula>
    </cfRule>
  </conditionalFormatting>
  <conditionalFormatting sqref="B10">
    <cfRule type="cellIs" dxfId="3" priority="1" operator="equal">
      <formula>0</formula>
    </cfRule>
  </conditionalFormatting>
  <pageMargins left="0.7" right="0.7" top="0.75" bottom="0.75" header="0.3" footer="0.3"/>
  <pageSetup paperSize="9" scale="7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7"/>
  <sheetViews>
    <sheetView topLeftCell="A4" workbookViewId="0">
      <selection activeCell="C19" sqref="C19"/>
    </sheetView>
  </sheetViews>
  <sheetFormatPr defaultRowHeight="15" x14ac:dyDescent="0.25"/>
  <cols>
    <col min="1" max="1" width="17.7109375" bestFit="1" customWidth="1"/>
    <col min="2" max="2" width="21.140625" bestFit="1" customWidth="1"/>
    <col min="8" max="8" width="10.42578125" bestFit="1" customWidth="1"/>
    <col min="12" max="12" width="17.85546875" bestFit="1" customWidth="1"/>
    <col min="16" max="16" width="26.5703125" customWidth="1"/>
  </cols>
  <sheetData>
    <row r="1" spans="1:16" ht="15.75" x14ac:dyDescent="0.25">
      <c r="A1" s="69" t="s">
        <v>0</v>
      </c>
      <c r="B1" s="69"/>
      <c r="C1" s="69"/>
      <c r="D1" s="69"/>
      <c r="E1" s="69"/>
      <c r="F1" s="69"/>
      <c r="G1" s="69"/>
      <c r="H1" s="69"/>
      <c r="I1" s="69"/>
      <c r="J1" s="69"/>
      <c r="K1" s="69"/>
      <c r="L1" s="69"/>
    </row>
    <row r="2" spans="1:16" ht="15.75" x14ac:dyDescent="0.25">
      <c r="A2" s="69" t="s">
        <v>1</v>
      </c>
      <c r="B2" s="69"/>
      <c r="C2" s="69"/>
      <c r="D2" s="69"/>
      <c r="E2" s="69"/>
      <c r="F2" s="69"/>
      <c r="G2" s="69"/>
      <c r="H2" s="69"/>
      <c r="I2" s="69"/>
      <c r="J2" s="69"/>
      <c r="K2" s="69"/>
      <c r="L2" s="69"/>
    </row>
    <row r="3" spans="1:16" ht="15.75" x14ac:dyDescent="0.25">
      <c r="A3" s="69" t="s">
        <v>20</v>
      </c>
      <c r="B3" s="69"/>
      <c r="C3" s="69"/>
      <c r="D3" s="69"/>
      <c r="E3" s="69"/>
      <c r="F3" s="69"/>
      <c r="G3" s="69"/>
      <c r="H3" s="69"/>
      <c r="I3" s="69"/>
      <c r="J3" s="69"/>
      <c r="K3" s="69"/>
      <c r="L3" s="69"/>
    </row>
    <row r="4" spans="1:16" ht="15.75" x14ac:dyDescent="0.25">
      <c r="A4" s="69" t="s">
        <v>21</v>
      </c>
      <c r="B4" s="69"/>
      <c r="C4" s="69"/>
      <c r="D4" s="69"/>
      <c r="E4" s="69"/>
      <c r="F4" s="69"/>
      <c r="G4" s="69"/>
      <c r="H4" s="69"/>
      <c r="I4" s="69"/>
      <c r="J4" s="69"/>
      <c r="K4" s="69"/>
      <c r="L4" s="69"/>
    </row>
    <row r="5" spans="1:16" ht="15.75" x14ac:dyDescent="0.25">
      <c r="A5" s="69" t="s">
        <v>56</v>
      </c>
      <c r="B5" s="69"/>
      <c r="C5" s="69"/>
      <c r="D5" s="69"/>
      <c r="E5" s="69"/>
      <c r="F5" s="69"/>
      <c r="G5" s="69"/>
      <c r="H5" s="69"/>
      <c r="I5" s="69"/>
      <c r="J5" s="69"/>
      <c r="K5" s="69"/>
      <c r="L5" s="69"/>
    </row>
    <row r="6" spans="1:16" ht="3" customHeight="1" thickBot="1" x14ac:dyDescent="0.3">
      <c r="A6" s="2"/>
      <c r="B6" s="2"/>
      <c r="C6" s="2"/>
      <c r="D6" s="2"/>
      <c r="E6" s="2"/>
      <c r="F6" s="2"/>
      <c r="G6" s="2"/>
      <c r="H6" s="2"/>
      <c r="I6" s="2"/>
      <c r="J6" s="2"/>
      <c r="K6" s="2"/>
      <c r="L6" s="2"/>
    </row>
    <row r="7" spans="1:16" ht="15.75" thickBot="1" x14ac:dyDescent="0.3">
      <c r="A7" s="3" t="s">
        <v>2</v>
      </c>
      <c r="B7" s="62" t="s">
        <v>24</v>
      </c>
      <c r="C7" s="62"/>
      <c r="D7" s="62"/>
      <c r="E7" s="63" t="s">
        <v>31</v>
      </c>
      <c r="F7" s="64"/>
      <c r="G7" s="64"/>
      <c r="H7" s="65"/>
      <c r="I7" s="66">
        <v>43830</v>
      </c>
      <c r="J7" s="67"/>
      <c r="K7" s="67"/>
      <c r="L7" s="68"/>
      <c r="P7" s="17" t="s">
        <v>19</v>
      </c>
    </row>
    <row r="8" spans="1:16" ht="15.75" thickBot="1" x14ac:dyDescent="0.3">
      <c r="A8" s="3" t="s">
        <v>12</v>
      </c>
      <c r="B8" s="62" t="s">
        <v>23</v>
      </c>
      <c r="C8" s="62"/>
      <c r="D8" s="62"/>
      <c r="E8" s="63" t="s">
        <v>32</v>
      </c>
      <c r="F8" s="64"/>
      <c r="G8" s="64"/>
      <c r="H8" s="65"/>
      <c r="I8" s="66">
        <v>43845</v>
      </c>
      <c r="J8" s="67"/>
      <c r="K8" s="67"/>
      <c r="L8" s="68"/>
      <c r="P8" s="26" t="s">
        <v>36</v>
      </c>
    </row>
    <row r="9" spans="1:16" ht="15.75" thickBot="1" x14ac:dyDescent="0.3">
      <c r="A9" s="3" t="s">
        <v>3</v>
      </c>
      <c r="B9" s="62" t="s">
        <v>55</v>
      </c>
      <c r="C9" s="62"/>
      <c r="D9" s="62"/>
      <c r="E9" s="63" t="s">
        <v>33</v>
      </c>
      <c r="F9" s="64"/>
      <c r="G9" s="64"/>
      <c r="H9" s="65"/>
      <c r="I9" s="66">
        <v>43857</v>
      </c>
      <c r="J9" s="67"/>
      <c r="K9" s="67"/>
      <c r="L9" s="68"/>
      <c r="P9" s="27" t="s">
        <v>27</v>
      </c>
    </row>
    <row r="10" spans="1:16" ht="15.75" thickBot="1" x14ac:dyDescent="0.3">
      <c r="A10" s="3" t="s">
        <v>4</v>
      </c>
      <c r="B10" s="62" t="s">
        <v>55</v>
      </c>
      <c r="C10" s="62"/>
      <c r="D10" s="62"/>
      <c r="E10" s="63" t="s">
        <v>34</v>
      </c>
      <c r="F10" s="64"/>
      <c r="G10" s="64"/>
      <c r="H10" s="65"/>
      <c r="I10" s="66">
        <v>43864</v>
      </c>
      <c r="J10" s="67"/>
      <c r="K10" s="67"/>
      <c r="L10" s="68"/>
      <c r="P10" s="26" t="s">
        <v>28</v>
      </c>
    </row>
    <row r="11" spans="1:16" ht="15.75" thickBot="1" x14ac:dyDescent="0.3">
      <c r="A11" s="3" t="s">
        <v>5</v>
      </c>
      <c r="B11" s="62" t="s">
        <v>22</v>
      </c>
      <c r="C11" s="62"/>
      <c r="D11" s="62"/>
      <c r="E11" s="63" t="s">
        <v>35</v>
      </c>
      <c r="F11" s="64"/>
      <c r="G11" s="64"/>
      <c r="H11" s="65"/>
      <c r="I11" s="66">
        <v>43871</v>
      </c>
      <c r="J11" s="67"/>
      <c r="K11" s="67"/>
      <c r="L11" s="68"/>
      <c r="P11" s="26" t="s">
        <v>28</v>
      </c>
    </row>
    <row r="12" spans="1:16" ht="15.75" thickBot="1" x14ac:dyDescent="0.3">
      <c r="A12" s="3" t="s">
        <v>6</v>
      </c>
      <c r="B12" s="62">
        <v>3</v>
      </c>
      <c r="C12" s="62"/>
      <c r="D12" s="62"/>
      <c r="E12" s="63" t="s">
        <v>7</v>
      </c>
      <c r="F12" s="64"/>
      <c r="G12" s="64"/>
      <c r="H12" s="65"/>
      <c r="I12" s="63">
        <v>4</v>
      </c>
      <c r="J12" s="64"/>
      <c r="K12" s="64"/>
      <c r="L12" s="65"/>
      <c r="P12" s="26" t="s">
        <v>28</v>
      </c>
    </row>
    <row r="13" spans="1:16" ht="15.75" thickBot="1" x14ac:dyDescent="0.3">
      <c r="A13" s="3" t="s">
        <v>8</v>
      </c>
      <c r="B13" s="62"/>
      <c r="C13" s="62"/>
      <c r="D13" s="62"/>
      <c r="E13" s="62"/>
      <c r="F13" s="62"/>
      <c r="G13" s="62"/>
      <c r="H13" s="62"/>
      <c r="I13" s="62"/>
      <c r="J13" s="62"/>
      <c r="K13" s="62"/>
      <c r="L13" s="62"/>
      <c r="P13" s="26" t="s">
        <v>28</v>
      </c>
    </row>
    <row r="14" spans="1:16" ht="45.75" customHeight="1" thickBot="1" x14ac:dyDescent="0.3">
      <c r="A14" s="10" t="s">
        <v>13</v>
      </c>
      <c r="B14" s="11" t="s">
        <v>14</v>
      </c>
      <c r="C14" s="12" t="s">
        <v>9</v>
      </c>
      <c r="D14" s="12" t="s">
        <v>16</v>
      </c>
      <c r="E14" s="13" t="s">
        <v>10</v>
      </c>
      <c r="F14" s="13" t="s">
        <v>17</v>
      </c>
      <c r="G14" s="14" t="s">
        <v>25</v>
      </c>
      <c r="H14" s="14" t="s">
        <v>26</v>
      </c>
      <c r="I14" s="15" t="s">
        <v>15</v>
      </c>
      <c r="J14" s="15" t="s">
        <v>18</v>
      </c>
      <c r="K14" s="16" t="s">
        <v>11</v>
      </c>
      <c r="L14" s="17" t="s">
        <v>19</v>
      </c>
      <c r="M14" s="18"/>
      <c r="P14" s="26" t="s">
        <v>36</v>
      </c>
    </row>
    <row r="15" spans="1:16" ht="15.75" thickBot="1" x14ac:dyDescent="0.3">
      <c r="A15" s="19">
        <v>1</v>
      </c>
      <c r="B15" s="20" t="s">
        <v>51</v>
      </c>
      <c r="C15" s="21">
        <v>83.573580000000007</v>
      </c>
      <c r="D15" s="21">
        <f t="shared" ref="D15:D32" si="0">PRODUCT(C15*0.3)</f>
        <v>25.072074000000001</v>
      </c>
      <c r="E15" s="22">
        <v>52.5</v>
      </c>
      <c r="F15" s="22">
        <f t="shared" ref="F15:F32" si="1">PRODUCT(E15*0.1)</f>
        <v>5.25</v>
      </c>
      <c r="G15" s="21">
        <v>95.56</v>
      </c>
      <c r="H15" s="23">
        <f t="shared" ref="H15:H32" si="2">G15*30/100</f>
        <v>28.668000000000003</v>
      </c>
      <c r="I15" s="21">
        <v>0</v>
      </c>
      <c r="J15" s="24">
        <f t="shared" ref="J15:J32" si="3">I15*30/100</f>
        <v>0</v>
      </c>
      <c r="K15" s="25">
        <f t="shared" ref="K15:K32" si="4">D15+F15+H15+J15</f>
        <v>58.990074000000007</v>
      </c>
      <c r="L15" s="26"/>
      <c r="M15" s="18"/>
      <c r="P15" s="26" t="s">
        <v>28</v>
      </c>
    </row>
    <row r="16" spans="1:16" ht="15.75" thickBot="1" x14ac:dyDescent="0.3">
      <c r="A16" s="19">
        <v>2</v>
      </c>
      <c r="B16" s="20" t="s">
        <v>37</v>
      </c>
      <c r="C16" s="21">
        <v>82.216359999999995</v>
      </c>
      <c r="D16" s="21">
        <f t="shared" si="0"/>
        <v>24.664907999999997</v>
      </c>
      <c r="E16" s="22">
        <v>96.25</v>
      </c>
      <c r="F16" s="22">
        <f t="shared" si="1"/>
        <v>9.625</v>
      </c>
      <c r="G16" s="21">
        <v>78.2</v>
      </c>
      <c r="H16" s="23">
        <f t="shared" si="2"/>
        <v>23.46</v>
      </c>
      <c r="I16" s="21">
        <v>0</v>
      </c>
      <c r="J16" s="24">
        <f t="shared" si="3"/>
        <v>0</v>
      </c>
      <c r="K16" s="25">
        <f t="shared" si="4"/>
        <v>57.749907999999998</v>
      </c>
      <c r="L16" s="27"/>
      <c r="M16" s="18"/>
      <c r="P16" s="26" t="s">
        <v>28</v>
      </c>
    </row>
    <row r="17" spans="1:16" ht="15.75" thickBot="1" x14ac:dyDescent="0.3">
      <c r="A17" s="19">
        <v>3</v>
      </c>
      <c r="B17" s="20" t="s">
        <v>43</v>
      </c>
      <c r="C17" s="21">
        <v>85.743899999999996</v>
      </c>
      <c r="D17" s="21">
        <f t="shared" si="0"/>
        <v>25.72317</v>
      </c>
      <c r="E17" s="28">
        <v>70</v>
      </c>
      <c r="F17" s="22">
        <f t="shared" si="1"/>
        <v>7</v>
      </c>
      <c r="G17" s="21">
        <v>82.96</v>
      </c>
      <c r="H17" s="23">
        <f t="shared" si="2"/>
        <v>24.887999999999998</v>
      </c>
      <c r="I17" s="21">
        <v>0</v>
      </c>
      <c r="J17" s="24">
        <f t="shared" si="3"/>
        <v>0</v>
      </c>
      <c r="K17" s="25">
        <f t="shared" si="4"/>
        <v>57.611169999999994</v>
      </c>
      <c r="L17" s="26"/>
      <c r="M17" s="18"/>
      <c r="P17" s="26" t="s">
        <v>36</v>
      </c>
    </row>
    <row r="18" spans="1:16" ht="15.75" thickBot="1" x14ac:dyDescent="0.3">
      <c r="A18" s="19">
        <v>4</v>
      </c>
      <c r="B18" s="20" t="s">
        <v>40</v>
      </c>
      <c r="C18" s="21">
        <v>81.865480000000005</v>
      </c>
      <c r="D18" s="21">
        <f t="shared" si="0"/>
        <v>24.559644000000002</v>
      </c>
      <c r="E18" s="22">
        <v>77.5</v>
      </c>
      <c r="F18" s="22">
        <f t="shared" si="1"/>
        <v>7.75</v>
      </c>
      <c r="G18" s="21">
        <v>80.400000000000006</v>
      </c>
      <c r="H18" s="23">
        <f t="shared" si="2"/>
        <v>24.12</v>
      </c>
      <c r="I18" s="21">
        <v>0</v>
      </c>
      <c r="J18" s="24">
        <f t="shared" si="3"/>
        <v>0</v>
      </c>
      <c r="K18" s="25">
        <f t="shared" si="4"/>
        <v>56.42964400000001</v>
      </c>
      <c r="L18" s="26"/>
      <c r="M18" s="18"/>
      <c r="P18" s="26" t="s">
        <v>36</v>
      </c>
    </row>
    <row r="19" spans="1:16" ht="15.75" thickBot="1" x14ac:dyDescent="0.3">
      <c r="A19" s="19">
        <v>5</v>
      </c>
      <c r="B19" s="20" t="s">
        <v>42</v>
      </c>
      <c r="C19" s="21">
        <v>79.13409</v>
      </c>
      <c r="D19" s="21">
        <f t="shared" si="0"/>
        <v>23.740227000000001</v>
      </c>
      <c r="E19" s="28">
        <v>80</v>
      </c>
      <c r="F19" s="22">
        <f t="shared" si="1"/>
        <v>8</v>
      </c>
      <c r="G19" s="21">
        <v>77.36</v>
      </c>
      <c r="H19" s="23">
        <f t="shared" si="2"/>
        <v>23.208000000000002</v>
      </c>
      <c r="I19" s="21">
        <v>0</v>
      </c>
      <c r="J19" s="24">
        <f t="shared" si="3"/>
        <v>0</v>
      </c>
      <c r="K19" s="25">
        <f t="shared" si="4"/>
        <v>54.948227000000003</v>
      </c>
      <c r="L19" s="26"/>
      <c r="M19" s="18"/>
      <c r="P19" s="26" t="s">
        <v>36</v>
      </c>
    </row>
    <row r="20" spans="1:16" ht="15.75" thickBot="1" x14ac:dyDescent="0.3">
      <c r="A20" s="19">
        <v>6</v>
      </c>
      <c r="B20" s="20" t="s">
        <v>44</v>
      </c>
      <c r="C20" s="21">
        <v>81.408649999999994</v>
      </c>
      <c r="D20" s="21">
        <f t="shared" si="0"/>
        <v>24.422594999999998</v>
      </c>
      <c r="E20" s="22">
        <v>72.5</v>
      </c>
      <c r="F20" s="22">
        <f t="shared" si="1"/>
        <v>7.25</v>
      </c>
      <c r="G20" s="21">
        <v>76.900000000000006</v>
      </c>
      <c r="H20" s="23">
        <f t="shared" si="2"/>
        <v>23.07</v>
      </c>
      <c r="I20" s="21">
        <v>0</v>
      </c>
      <c r="J20" s="24">
        <f t="shared" si="3"/>
        <v>0</v>
      </c>
      <c r="K20" s="25">
        <f t="shared" si="4"/>
        <v>54.742594999999994</v>
      </c>
      <c r="L20" s="26"/>
      <c r="M20" s="18"/>
      <c r="P20" s="26" t="s">
        <v>28</v>
      </c>
    </row>
    <row r="21" spans="1:16" ht="15.75" thickBot="1" x14ac:dyDescent="0.3">
      <c r="A21" s="19">
        <v>7</v>
      </c>
      <c r="B21" s="20" t="s">
        <v>46</v>
      </c>
      <c r="C21" s="21">
        <v>83.965959999999995</v>
      </c>
      <c r="D21" s="21">
        <f t="shared" si="0"/>
        <v>25.189787999999997</v>
      </c>
      <c r="E21" s="22">
        <v>63.75</v>
      </c>
      <c r="F21" s="22">
        <f t="shared" si="1"/>
        <v>6.375</v>
      </c>
      <c r="G21" s="21">
        <v>76.599999999999994</v>
      </c>
      <c r="H21" s="23">
        <f t="shared" si="2"/>
        <v>22.98</v>
      </c>
      <c r="I21" s="21">
        <v>0</v>
      </c>
      <c r="J21" s="24">
        <f t="shared" si="3"/>
        <v>0</v>
      </c>
      <c r="K21" s="25">
        <f t="shared" si="4"/>
        <v>54.544787999999997</v>
      </c>
      <c r="L21" s="26"/>
      <c r="M21" s="18"/>
      <c r="P21" s="26" t="s">
        <v>36</v>
      </c>
    </row>
    <row r="22" spans="1:16" ht="15.75" thickBot="1" x14ac:dyDescent="0.3">
      <c r="A22" s="19">
        <v>8</v>
      </c>
      <c r="B22" s="20" t="s">
        <v>41</v>
      </c>
      <c r="C22" s="21">
        <v>78.175039999999996</v>
      </c>
      <c r="D22" s="21">
        <f t="shared" si="0"/>
        <v>23.452511999999999</v>
      </c>
      <c r="E22" s="28">
        <v>82.5</v>
      </c>
      <c r="F22" s="22">
        <f t="shared" si="1"/>
        <v>8.25</v>
      </c>
      <c r="G22" s="21">
        <v>75.88</v>
      </c>
      <c r="H22" s="23">
        <f t="shared" si="2"/>
        <v>22.763999999999996</v>
      </c>
      <c r="I22" s="21">
        <v>0</v>
      </c>
      <c r="J22" s="24">
        <f t="shared" si="3"/>
        <v>0</v>
      </c>
      <c r="K22" s="25">
        <f t="shared" si="4"/>
        <v>54.466511999999994</v>
      </c>
      <c r="L22" s="26"/>
      <c r="M22" s="18"/>
      <c r="P22" s="26" t="s">
        <v>36</v>
      </c>
    </row>
    <row r="23" spans="1:16" ht="15.75" thickBot="1" x14ac:dyDescent="0.3">
      <c r="A23" s="19">
        <v>9</v>
      </c>
      <c r="B23" s="20" t="s">
        <v>45</v>
      </c>
      <c r="C23" s="21">
        <v>80.923919999999995</v>
      </c>
      <c r="D23" s="21">
        <f t="shared" si="0"/>
        <v>24.277175999999997</v>
      </c>
      <c r="E23" s="22">
        <v>68.75</v>
      </c>
      <c r="F23" s="22">
        <f t="shared" si="1"/>
        <v>6.875</v>
      </c>
      <c r="G23" s="21">
        <v>76.66</v>
      </c>
      <c r="H23" s="23">
        <f t="shared" si="2"/>
        <v>22.997999999999998</v>
      </c>
      <c r="I23" s="21">
        <v>0</v>
      </c>
      <c r="J23" s="24">
        <f t="shared" si="3"/>
        <v>0</v>
      </c>
      <c r="K23" s="25">
        <f t="shared" si="4"/>
        <v>54.150175999999995</v>
      </c>
      <c r="L23" s="26"/>
      <c r="M23" s="18"/>
      <c r="P23" s="26" t="s">
        <v>36</v>
      </c>
    </row>
    <row r="24" spans="1:16" ht="15.75" thickBot="1" x14ac:dyDescent="0.3">
      <c r="A24" s="19">
        <v>10</v>
      </c>
      <c r="B24" s="20" t="s">
        <v>54</v>
      </c>
      <c r="C24" s="21">
        <v>72.79974</v>
      </c>
      <c r="D24" s="21">
        <f t="shared" si="0"/>
        <v>21.839921999999998</v>
      </c>
      <c r="E24" s="28">
        <v>50</v>
      </c>
      <c r="F24" s="22">
        <f t="shared" si="1"/>
        <v>5</v>
      </c>
      <c r="G24" s="21">
        <v>89.96</v>
      </c>
      <c r="H24" s="23">
        <f t="shared" si="2"/>
        <v>26.987999999999996</v>
      </c>
      <c r="I24" s="21">
        <v>0</v>
      </c>
      <c r="J24" s="24">
        <f t="shared" si="3"/>
        <v>0</v>
      </c>
      <c r="K24" s="25">
        <f t="shared" si="4"/>
        <v>53.827921999999994</v>
      </c>
      <c r="L24" s="26"/>
      <c r="M24" s="18"/>
      <c r="P24" s="29" t="s">
        <v>29</v>
      </c>
    </row>
    <row r="25" spans="1:16" ht="15.75" thickBot="1" x14ac:dyDescent="0.3">
      <c r="A25" s="19">
        <v>11</v>
      </c>
      <c r="B25" s="20" t="s">
        <v>47</v>
      </c>
      <c r="C25" s="21">
        <v>76.730969999999999</v>
      </c>
      <c r="D25" s="21">
        <f t="shared" si="0"/>
        <v>23.019290999999999</v>
      </c>
      <c r="E25" s="22">
        <v>72.5</v>
      </c>
      <c r="F25" s="22">
        <f t="shared" si="1"/>
        <v>7.25</v>
      </c>
      <c r="G25" s="21">
        <v>77.36</v>
      </c>
      <c r="H25" s="23">
        <f t="shared" si="2"/>
        <v>23.208000000000002</v>
      </c>
      <c r="I25" s="21">
        <v>0</v>
      </c>
      <c r="J25" s="24">
        <f t="shared" si="3"/>
        <v>0</v>
      </c>
      <c r="K25" s="25">
        <f t="shared" si="4"/>
        <v>53.477291000000001</v>
      </c>
      <c r="L25" s="26"/>
      <c r="M25" s="18"/>
      <c r="P25" s="26" t="s">
        <v>36</v>
      </c>
    </row>
    <row r="26" spans="1:16" ht="15.75" thickBot="1" x14ac:dyDescent="0.3">
      <c r="A26" s="19">
        <v>12</v>
      </c>
      <c r="B26" s="20" t="s">
        <v>53</v>
      </c>
      <c r="C26" s="21">
        <v>80.046080000000003</v>
      </c>
      <c r="D26" s="21">
        <f t="shared" si="0"/>
        <v>24.013824</v>
      </c>
      <c r="E26" s="22">
        <v>53.75</v>
      </c>
      <c r="F26" s="22">
        <f t="shared" si="1"/>
        <v>5.375</v>
      </c>
      <c r="G26" s="21">
        <v>77.13</v>
      </c>
      <c r="H26" s="23">
        <f t="shared" si="2"/>
        <v>23.138999999999996</v>
      </c>
      <c r="I26" s="21">
        <v>0</v>
      </c>
      <c r="J26" s="24">
        <f t="shared" si="3"/>
        <v>0</v>
      </c>
      <c r="K26" s="25">
        <f t="shared" si="4"/>
        <v>52.527823999999995</v>
      </c>
      <c r="L26" s="26"/>
      <c r="M26" s="18"/>
      <c r="P26" s="26"/>
    </row>
    <row r="27" spans="1:16" ht="15.75" thickBot="1" x14ac:dyDescent="0.3">
      <c r="A27" s="19">
        <v>13</v>
      </c>
      <c r="B27" s="20" t="s">
        <v>39</v>
      </c>
      <c r="C27" s="21">
        <v>77.715770000000006</v>
      </c>
      <c r="D27" s="21">
        <f t="shared" si="0"/>
        <v>23.314731000000002</v>
      </c>
      <c r="E27" s="22">
        <v>83.75</v>
      </c>
      <c r="F27" s="22">
        <f t="shared" si="1"/>
        <v>8.375</v>
      </c>
      <c r="G27" s="21">
        <v>68.73</v>
      </c>
      <c r="H27" s="23">
        <f t="shared" si="2"/>
        <v>20.619</v>
      </c>
      <c r="I27" s="21">
        <v>0</v>
      </c>
      <c r="J27" s="24">
        <f t="shared" si="3"/>
        <v>0</v>
      </c>
      <c r="K27" s="25">
        <f t="shared" si="4"/>
        <v>52.308731000000002</v>
      </c>
      <c r="L27" s="26"/>
      <c r="M27" s="18"/>
      <c r="P27" s="26"/>
    </row>
    <row r="28" spans="1:16" ht="15.75" thickBot="1" x14ac:dyDescent="0.3">
      <c r="A28" s="19">
        <v>14</v>
      </c>
      <c r="B28" s="20" t="s">
        <v>50</v>
      </c>
      <c r="C28" s="21">
        <v>77.540390000000002</v>
      </c>
      <c r="D28" s="21">
        <f t="shared" si="0"/>
        <v>23.262117</v>
      </c>
      <c r="E28" s="22">
        <v>63.75</v>
      </c>
      <c r="F28" s="22">
        <f t="shared" si="1"/>
        <v>6.375</v>
      </c>
      <c r="G28" s="21">
        <v>74.33</v>
      </c>
      <c r="H28" s="23">
        <f t="shared" si="2"/>
        <v>22.298999999999999</v>
      </c>
      <c r="I28" s="21">
        <v>0</v>
      </c>
      <c r="J28" s="24">
        <f t="shared" si="3"/>
        <v>0</v>
      </c>
      <c r="K28" s="25">
        <f t="shared" si="4"/>
        <v>51.936116999999996</v>
      </c>
      <c r="L28" s="26"/>
      <c r="M28" s="18"/>
      <c r="P28" s="26"/>
    </row>
    <row r="29" spans="1:16" ht="15.75" thickBot="1" x14ac:dyDescent="0.3">
      <c r="A29" s="19">
        <v>15</v>
      </c>
      <c r="B29" s="20" t="s">
        <v>48</v>
      </c>
      <c r="C29" s="21">
        <v>79.656779999999998</v>
      </c>
      <c r="D29" s="21">
        <f t="shared" si="0"/>
        <v>23.897033999999998</v>
      </c>
      <c r="E29" s="22">
        <v>63.75</v>
      </c>
      <c r="F29" s="22">
        <f t="shared" si="1"/>
        <v>6.375</v>
      </c>
      <c r="G29" s="21">
        <v>70.13</v>
      </c>
      <c r="H29" s="23">
        <f t="shared" si="2"/>
        <v>21.038999999999998</v>
      </c>
      <c r="I29" s="21">
        <v>0</v>
      </c>
      <c r="J29" s="24">
        <f t="shared" si="3"/>
        <v>0</v>
      </c>
      <c r="K29" s="25">
        <f t="shared" si="4"/>
        <v>51.311033999999992</v>
      </c>
      <c r="L29" s="26"/>
      <c r="M29" s="18"/>
      <c r="P29" s="26"/>
    </row>
    <row r="30" spans="1:16" ht="15.75" thickBot="1" x14ac:dyDescent="0.3">
      <c r="A30" s="19">
        <v>16</v>
      </c>
      <c r="B30" s="20" t="s">
        <v>52</v>
      </c>
      <c r="C30" s="21">
        <v>79.123369999999994</v>
      </c>
      <c r="D30" s="21">
        <f t="shared" si="0"/>
        <v>23.737010999999999</v>
      </c>
      <c r="E30" s="22">
        <v>56.25</v>
      </c>
      <c r="F30" s="22">
        <f t="shared" si="1"/>
        <v>5.625</v>
      </c>
      <c r="G30" s="21">
        <v>71.760000000000005</v>
      </c>
      <c r="H30" s="23">
        <f t="shared" si="2"/>
        <v>21.528000000000002</v>
      </c>
      <c r="I30" s="21">
        <v>0</v>
      </c>
      <c r="J30" s="24">
        <f t="shared" si="3"/>
        <v>0</v>
      </c>
      <c r="K30" s="25">
        <f t="shared" si="4"/>
        <v>50.890011000000001</v>
      </c>
      <c r="L30" s="26"/>
      <c r="M30" s="18"/>
      <c r="P30" s="26"/>
    </row>
    <row r="31" spans="1:16" ht="15.75" thickBot="1" x14ac:dyDescent="0.3">
      <c r="A31" s="19">
        <v>17</v>
      </c>
      <c r="B31" s="20" t="s">
        <v>38</v>
      </c>
      <c r="C31" s="21">
        <v>84.255539999999996</v>
      </c>
      <c r="D31" s="21">
        <f t="shared" si="0"/>
        <v>25.276661999999998</v>
      </c>
      <c r="E31" s="28">
        <v>75</v>
      </c>
      <c r="F31" s="22">
        <f t="shared" si="1"/>
        <v>7.5</v>
      </c>
      <c r="G31" s="21">
        <v>58.46</v>
      </c>
      <c r="H31" s="23">
        <f t="shared" si="2"/>
        <v>17.538</v>
      </c>
      <c r="I31" s="21">
        <v>0</v>
      </c>
      <c r="J31" s="24">
        <f t="shared" si="3"/>
        <v>0</v>
      </c>
      <c r="K31" s="25">
        <f t="shared" si="4"/>
        <v>50.314661999999998</v>
      </c>
      <c r="L31" s="29"/>
      <c r="M31" s="18"/>
      <c r="P31" s="29"/>
    </row>
    <row r="32" spans="1:16" ht="15.75" thickBot="1" x14ac:dyDescent="0.3">
      <c r="A32" s="19">
        <v>18</v>
      </c>
      <c r="B32" s="20" t="s">
        <v>49</v>
      </c>
      <c r="C32" s="21">
        <v>70.935360000000003</v>
      </c>
      <c r="D32" s="21">
        <f t="shared" si="0"/>
        <v>21.280608000000001</v>
      </c>
      <c r="E32" s="22">
        <v>73.75</v>
      </c>
      <c r="F32" s="22">
        <f t="shared" si="1"/>
        <v>7.375</v>
      </c>
      <c r="G32" s="21">
        <v>64.3</v>
      </c>
      <c r="H32" s="23">
        <f t="shared" si="2"/>
        <v>19.29</v>
      </c>
      <c r="I32" s="21">
        <v>0</v>
      </c>
      <c r="J32" s="24">
        <f t="shared" si="3"/>
        <v>0</v>
      </c>
      <c r="K32" s="25">
        <f t="shared" si="4"/>
        <v>47.945608</v>
      </c>
      <c r="L32" s="26"/>
      <c r="M32" s="18"/>
      <c r="P32" s="26"/>
    </row>
    <row r="33" spans="1:13" x14ac:dyDescent="0.25">
      <c r="A33" s="30"/>
      <c r="B33" s="30"/>
      <c r="C33" s="30"/>
      <c r="D33" s="30"/>
      <c r="E33" s="30"/>
      <c r="F33" s="30"/>
      <c r="G33" s="30"/>
      <c r="H33" s="30"/>
      <c r="I33" s="30"/>
      <c r="J33" s="30"/>
      <c r="K33" s="30"/>
      <c r="L33" s="31"/>
      <c r="M33" s="18"/>
    </row>
    <row r="34" spans="1:13" x14ac:dyDescent="0.25">
      <c r="A34" s="30"/>
      <c r="B34" s="30"/>
      <c r="C34" s="30"/>
      <c r="D34" s="30"/>
      <c r="E34" s="70">
        <v>43857</v>
      </c>
      <c r="F34" s="70"/>
      <c r="G34" s="30"/>
      <c r="H34" s="30"/>
      <c r="I34" s="30"/>
      <c r="J34" s="30"/>
      <c r="K34" s="30"/>
      <c r="L34" s="31"/>
      <c r="M34" s="18"/>
    </row>
    <row r="35" spans="1:13" x14ac:dyDescent="0.25">
      <c r="A35" s="30"/>
      <c r="B35" s="30"/>
      <c r="C35" s="30"/>
      <c r="D35" s="30"/>
      <c r="E35" s="30"/>
      <c r="F35" s="30"/>
      <c r="G35" s="30"/>
      <c r="H35" s="30"/>
      <c r="I35" s="30"/>
      <c r="J35" s="30"/>
      <c r="K35" s="30"/>
      <c r="L35" s="31"/>
      <c r="M35" s="18"/>
    </row>
    <row r="36" spans="1:13" x14ac:dyDescent="0.25">
      <c r="A36" s="30"/>
      <c r="B36" s="30"/>
      <c r="C36" s="30"/>
      <c r="D36" s="30"/>
      <c r="E36" s="30"/>
      <c r="F36" s="30"/>
      <c r="G36" s="30"/>
      <c r="H36" s="30"/>
      <c r="I36" s="30"/>
      <c r="J36" s="30"/>
      <c r="K36" s="30"/>
      <c r="L36" s="31"/>
      <c r="M36" s="18"/>
    </row>
    <row r="37" spans="1:13" x14ac:dyDescent="0.25">
      <c r="A37" s="30"/>
      <c r="B37" s="30" t="s">
        <v>57</v>
      </c>
      <c r="C37" s="30"/>
      <c r="E37" s="30" t="s">
        <v>58</v>
      </c>
      <c r="F37" s="30"/>
      <c r="G37" s="30"/>
      <c r="H37" s="30"/>
      <c r="I37" s="30" t="s">
        <v>59</v>
      </c>
      <c r="J37" s="30"/>
      <c r="K37" s="30"/>
      <c r="L37" s="31"/>
      <c r="M37" s="18"/>
    </row>
  </sheetData>
  <mergeCells count="25">
    <mergeCell ref="B12:D12"/>
    <mergeCell ref="E12:H12"/>
    <mergeCell ref="I12:L12"/>
    <mergeCell ref="B13:L13"/>
    <mergeCell ref="E34:F34"/>
    <mergeCell ref="B10:D10"/>
    <mergeCell ref="E10:H10"/>
    <mergeCell ref="I10:L10"/>
    <mergeCell ref="B11:D11"/>
    <mergeCell ref="E11:H11"/>
    <mergeCell ref="I11:L11"/>
    <mergeCell ref="B8:D8"/>
    <mergeCell ref="E8:H8"/>
    <mergeCell ref="I8:L8"/>
    <mergeCell ref="B9:D9"/>
    <mergeCell ref="E9:H9"/>
    <mergeCell ref="I9:L9"/>
    <mergeCell ref="B7:D7"/>
    <mergeCell ref="E7:H7"/>
    <mergeCell ref="I7:L7"/>
    <mergeCell ref="A1:L1"/>
    <mergeCell ref="A2:L2"/>
    <mergeCell ref="A3:L3"/>
    <mergeCell ref="A4:L4"/>
    <mergeCell ref="A5:L5"/>
  </mergeCells>
  <conditionalFormatting sqref="E7 A7:B9 A11:B13 A10">
    <cfRule type="cellIs" dxfId="2" priority="3" operator="equal">
      <formula>0</formula>
    </cfRule>
  </conditionalFormatting>
  <conditionalFormatting sqref="E8:E12">
    <cfRule type="cellIs" dxfId="1" priority="2" operator="equal">
      <formula>0</formula>
    </cfRule>
  </conditionalFormatting>
  <conditionalFormatting sqref="B10">
    <cfRule type="cellIs" dxfId="0" priority="1" operator="equal">
      <formula>0</formula>
    </cfRule>
  </conditionalFormatting>
  <pageMargins left="0.25" right="0.25" top="0.75" bottom="0.75" header="0.3" footer="0.3"/>
  <pageSetup paperSize="9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2</vt:i4>
      </vt:variant>
      <vt:variant>
        <vt:lpstr>Adlandırılmış Aralıklar</vt:lpstr>
      </vt:variant>
      <vt:variant>
        <vt:i4>1</vt:i4>
      </vt:variant>
    </vt:vector>
  </HeadingPairs>
  <TitlesOfParts>
    <vt:vector size="3" baseType="lpstr">
      <vt:lpstr>FAK-YO-KONS. sonuç açıklama</vt:lpstr>
      <vt:lpstr>Sayfa2</vt:lpstr>
      <vt:lpstr>'FAK-YO-KONS. sonuç açıklama'!Yazdırma_Alanı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2020-02-06T08:12:37Z</dcterms:modified>
</cp:coreProperties>
</file>