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0490" windowHeight="7770"/>
  </bookViews>
  <sheets>
    <sheet name="FAK-YO-KONS. sonuç açıklama" sheetId="2" r:id="rId1"/>
    <sheet name="Sayfa1" sheetId="3" r:id="rId2"/>
  </sheets>
  <definedNames>
    <definedName name="_xlnm._FilterDatabase" localSheetId="0" hidden="1">'FAK-YO-KONS. sonuç açıklama'!$A$14:$T$14</definedName>
    <definedName name="_xlnm.Print_Area" localSheetId="0">'FAK-YO-KONS. sonuç açıklama'!$A$3:$L$53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4" i="2" l="1"/>
  <c r="H34" i="2"/>
  <c r="F34" i="2"/>
  <c r="D34" i="2"/>
  <c r="J22" i="2"/>
  <c r="H22" i="2"/>
  <c r="F22" i="2"/>
  <c r="D22" i="2"/>
  <c r="J29" i="2"/>
  <c r="H29" i="2"/>
  <c r="F29" i="2"/>
  <c r="D29" i="2"/>
  <c r="J17" i="2"/>
  <c r="H17" i="2"/>
  <c r="F17" i="2"/>
  <c r="D17" i="2"/>
  <c r="J33" i="2"/>
  <c r="H33" i="2"/>
  <c r="F33" i="2"/>
  <c r="D33" i="2"/>
  <c r="J26" i="2"/>
  <c r="H26" i="2"/>
  <c r="F26" i="2"/>
  <c r="D26" i="2"/>
  <c r="J16" i="2"/>
  <c r="H16" i="2"/>
  <c r="F16" i="2"/>
  <c r="D16" i="2"/>
  <c r="J20" i="2"/>
  <c r="H20" i="2"/>
  <c r="F20" i="2"/>
  <c r="D20" i="2"/>
  <c r="J31" i="2"/>
  <c r="H31" i="2"/>
  <c r="F31" i="2"/>
  <c r="D31" i="2"/>
  <c r="J19" i="2"/>
  <c r="H19" i="2"/>
  <c r="F19" i="2"/>
  <c r="D19" i="2"/>
  <c r="J24" i="2"/>
  <c r="H24" i="2"/>
  <c r="F24" i="2"/>
  <c r="D24" i="2"/>
  <c r="J21" i="2"/>
  <c r="H21" i="2"/>
  <c r="F21" i="2"/>
  <c r="D21" i="2"/>
  <c r="K33" i="2" l="1"/>
  <c r="K17" i="2"/>
  <c r="K29" i="2"/>
  <c r="K22" i="2"/>
  <c r="K34" i="2"/>
  <c r="K26" i="2"/>
  <c r="K21" i="2"/>
  <c r="K24" i="2"/>
  <c r="K19" i="2"/>
  <c r="K31" i="2"/>
  <c r="K20" i="2"/>
  <c r="K16" i="2"/>
  <c r="I4" i="3" l="1"/>
  <c r="I5" i="3"/>
  <c r="I6" i="3"/>
  <c r="I7" i="3"/>
  <c r="I8" i="3"/>
  <c r="I9" i="3"/>
  <c r="I10" i="3"/>
  <c r="I11" i="3"/>
  <c r="I12" i="3"/>
  <c r="I13" i="3"/>
  <c r="I14" i="3"/>
  <c r="I15" i="3"/>
  <c r="I16" i="3"/>
  <c r="I17" i="3"/>
  <c r="I18" i="3"/>
  <c r="I19" i="3"/>
  <c r="I20" i="3"/>
  <c r="I21" i="3"/>
  <c r="I22" i="3"/>
  <c r="I23" i="3"/>
  <c r="I24" i="3"/>
  <c r="I25" i="3"/>
  <c r="I26" i="3"/>
  <c r="I27" i="3"/>
  <c r="I28" i="3"/>
  <c r="I29" i="3"/>
  <c r="I30" i="3"/>
  <c r="I31" i="3"/>
  <c r="I3" i="3"/>
  <c r="I2" i="3"/>
  <c r="F31" i="3" l="1"/>
  <c r="D31" i="3"/>
  <c r="G31" i="3" s="1"/>
  <c r="F30" i="3"/>
  <c r="D30" i="3"/>
  <c r="G30" i="3" s="1"/>
  <c r="F29" i="3"/>
  <c r="D29" i="3"/>
  <c r="G29" i="3" s="1"/>
  <c r="F28" i="3"/>
  <c r="D28" i="3"/>
  <c r="G28" i="3" s="1"/>
  <c r="F27" i="3"/>
  <c r="G27" i="3" s="1"/>
  <c r="D27" i="3"/>
  <c r="F26" i="3"/>
  <c r="D26" i="3"/>
  <c r="G26" i="3" s="1"/>
  <c r="F25" i="3"/>
  <c r="D25" i="3"/>
  <c r="F24" i="3"/>
  <c r="D24" i="3"/>
  <c r="G24" i="3" s="1"/>
  <c r="F23" i="3"/>
  <c r="D23" i="3"/>
  <c r="F22" i="3"/>
  <c r="D22" i="3"/>
  <c r="G22" i="3" s="1"/>
  <c r="F21" i="3"/>
  <c r="D21" i="3"/>
  <c r="G21" i="3" s="1"/>
  <c r="F20" i="3"/>
  <c r="G20" i="3" s="1"/>
  <c r="D20" i="3"/>
  <c r="F19" i="3"/>
  <c r="D19" i="3"/>
  <c r="F18" i="3"/>
  <c r="D18" i="3"/>
  <c r="F17" i="3"/>
  <c r="D17" i="3"/>
  <c r="G17" i="3" s="1"/>
  <c r="G16" i="3"/>
  <c r="F16" i="3"/>
  <c r="D16" i="3"/>
  <c r="F15" i="3"/>
  <c r="D15" i="3"/>
  <c r="F14" i="3"/>
  <c r="D14" i="3"/>
  <c r="G14" i="3" s="1"/>
  <c r="F13" i="3"/>
  <c r="D13" i="3"/>
  <c r="G13" i="3" s="1"/>
  <c r="F12" i="3"/>
  <c r="D12" i="3"/>
  <c r="G12" i="3" s="1"/>
  <c r="F11" i="3"/>
  <c r="G11" i="3" s="1"/>
  <c r="D11" i="3"/>
  <c r="F10" i="3"/>
  <c r="D10" i="3"/>
  <c r="G10" i="3" s="1"/>
  <c r="F9" i="3"/>
  <c r="D9" i="3"/>
  <c r="F8" i="3"/>
  <c r="D8" i="3"/>
  <c r="G8" i="3" s="1"/>
  <c r="F7" i="3"/>
  <c r="D7" i="3"/>
  <c r="F6" i="3"/>
  <c r="D6" i="3"/>
  <c r="G6" i="3" s="1"/>
  <c r="F5" i="3"/>
  <c r="D5" i="3"/>
  <c r="G5" i="3" s="1"/>
  <c r="F4" i="3"/>
  <c r="G4" i="3" s="1"/>
  <c r="D4" i="3"/>
  <c r="F3" i="3"/>
  <c r="D3" i="3"/>
  <c r="F2" i="3"/>
  <c r="D2" i="3"/>
  <c r="G15" i="3" l="1"/>
  <c r="G3" i="3"/>
  <c r="G2" i="3"/>
  <c r="G7" i="3"/>
  <c r="G9" i="3"/>
  <c r="G18" i="3"/>
  <c r="G23" i="3"/>
  <c r="G25" i="3"/>
  <c r="G19" i="3"/>
  <c r="J18" i="2"/>
  <c r="J23" i="2"/>
  <c r="J15" i="2"/>
  <c r="J30" i="2"/>
  <c r="J32" i="2"/>
  <c r="J27" i="2"/>
  <c r="J28" i="2"/>
  <c r="J25" i="2"/>
  <c r="H18" i="2"/>
  <c r="H23" i="2"/>
  <c r="H15" i="2"/>
  <c r="H30" i="2"/>
  <c r="H32" i="2"/>
  <c r="H27" i="2"/>
  <c r="H28" i="2"/>
  <c r="H25" i="2"/>
  <c r="F18" i="2"/>
  <c r="F23" i="2"/>
  <c r="F15" i="2"/>
  <c r="F30" i="2"/>
  <c r="F32" i="2"/>
  <c r="F27" i="2"/>
  <c r="F28" i="2"/>
  <c r="F25" i="2"/>
  <c r="D18" i="2"/>
  <c r="D23" i="2"/>
  <c r="D15" i="2"/>
  <c r="K15" i="2" s="1"/>
  <c r="D30" i="2"/>
  <c r="K30" i="2" s="1"/>
  <c r="D32" i="2"/>
  <c r="K32" i="2" s="1"/>
  <c r="D27" i="2"/>
  <c r="D28" i="2"/>
  <c r="D25" i="2"/>
  <c r="K27" i="2" l="1"/>
  <c r="K28" i="2"/>
  <c r="K18" i="2"/>
  <c r="K25" i="2"/>
  <c r="K23" i="2"/>
</calcChain>
</file>

<file path=xl/sharedStrings.xml><?xml version="1.0" encoding="utf-8"?>
<sst xmlns="http://schemas.openxmlformats.org/spreadsheetml/2006/main" count="147" uniqueCount="78">
  <si>
    <t>T.C.</t>
  </si>
  <si>
    <t>GAZİ ÜNİVERSİTESİ</t>
  </si>
  <si>
    <t>Üniversite Adı</t>
  </si>
  <si>
    <t>Duyuru Baş. Tar.</t>
  </si>
  <si>
    <t>Son Başvuru Tar.</t>
  </si>
  <si>
    <t>Bölüm Adı</t>
  </si>
  <si>
    <t>Ön Değerl. Tar.</t>
  </si>
  <si>
    <t>Anabilim Dalı Adı</t>
  </si>
  <si>
    <t>Sınav Tar.</t>
  </si>
  <si>
    <t>Kadro Tipi</t>
  </si>
  <si>
    <t>Sonuç Açık.Tar.</t>
  </si>
  <si>
    <t>Kadro Sayısı</t>
  </si>
  <si>
    <t>Kadro Derecesi</t>
  </si>
  <si>
    <t>Açıklama</t>
  </si>
  <si>
    <t>ALES
PUANI</t>
  </si>
  <si>
    <t>YDS PUANI</t>
  </si>
  <si>
    <t>PUAN</t>
  </si>
  <si>
    <t>Birim Adı</t>
  </si>
  <si>
    <t>SIRA NO</t>
  </si>
  <si>
    <t>AD SOYAD</t>
  </si>
  <si>
    <t>LİSAN MEZ. NOTU</t>
  </si>
  <si>
    <t>SINAV</t>
  </si>
  <si>
    <t>ALES
 (% 30)</t>
  </si>
  <si>
    <t xml:space="preserve">SINAV (%30) </t>
  </si>
  <si>
    <t>YERLEŞTİRME SONUCU</t>
  </si>
  <si>
    <t>LİSAN MEZ. NOTU (%10)</t>
  </si>
  <si>
    <t>YDS PUANI (%30)</t>
  </si>
  <si>
    <t>YDS</t>
  </si>
  <si>
    <t>LİSANS</t>
  </si>
  <si>
    <t xml:space="preserve">YÜKSEK LİSANS </t>
  </si>
  <si>
    <t>YDS
PUANI</t>
  </si>
  <si>
    <t>YDS
 (% 60)</t>
  </si>
  <si>
    <t>ALES PUANI</t>
  </si>
  <si>
    <t>ALES PUANI
(% 40)</t>
  </si>
  <si>
    <t>PUAN*</t>
  </si>
  <si>
    <t>ÖMER ŞAKAR</t>
  </si>
  <si>
    <t>HAMİDE NUR ÜNAL</t>
  </si>
  <si>
    <t>BÜŞRA ÇANDIRLI</t>
  </si>
  <si>
    <t>DENİZ KESER</t>
  </si>
  <si>
    <t>YEŞİM PİRPİR</t>
  </si>
  <si>
    <t>CUMHUR BERBER</t>
  </si>
  <si>
    <t>YALÇIN ERDEN</t>
  </si>
  <si>
    <t>SEVİL ESRA GÜZEY</t>
  </si>
  <si>
    <t xml:space="preserve"> LEYLA KARAKURT</t>
  </si>
  <si>
    <t>SERAP DURMUŞ</t>
  </si>
  <si>
    <t>GÜLİN BALIKÇIOĞLU AKKUŞ</t>
  </si>
  <si>
    <t>TUĞBA ÜNAL</t>
  </si>
  <si>
    <t>İBRAHİM ÜSTÜNALP</t>
  </si>
  <si>
    <t>VAHAP SÜMER ÖZSÜER</t>
  </si>
  <si>
    <t>AYŞE ARIĞ</t>
  </si>
  <si>
    <t>SELVİN KAYAHAN</t>
  </si>
  <si>
    <t>EMİNE EZGİ TOPRAKDEVİREN</t>
  </si>
  <si>
    <t>İCLAL PARTLAK</t>
  </si>
  <si>
    <t>PINAR KAHVECİ</t>
  </si>
  <si>
    <t>ELİF DEMİR</t>
  </si>
  <si>
    <t xml:space="preserve">HÜMA TUĞÇE YÜCELLİ ATAŞ </t>
  </si>
  <si>
    <t>SÜLEYMAN UZUNKÖPRÜ</t>
  </si>
  <si>
    <t>ESRA DUYGU ÖZDOĞAN</t>
  </si>
  <si>
    <t>TALHA ERDALI</t>
  </si>
  <si>
    <t>RABİA KÖYLÜ</t>
  </si>
  <si>
    <t>HALİL İBRAHİM  ÇINARBAŞ</t>
  </si>
  <si>
    <t>EBRU PINAR ELMACI ER</t>
  </si>
  <si>
    <t>AYŞE SEVİMLİ</t>
  </si>
  <si>
    <t>HAVVASÜMEYRA PEKTAŞ UĞUZ</t>
  </si>
  <si>
    <t>ABDULLAH KODAL</t>
  </si>
  <si>
    <t>LİSANS NOTU</t>
  </si>
  <si>
    <t>LİSANS NOTU (%10)</t>
  </si>
  <si>
    <t>YABANCI DİLLER YÜKSEKOKULU</t>
  </si>
  <si>
    <t>İLAN NO:30639  İLAN TARİHİ :28.12.2018</t>
  </si>
  <si>
    <t>ÖĞRETİM GÖREVLİSİ</t>
  </si>
  <si>
    <t xml:space="preserve">Fakültelerin İngilizce Öğretmenliği, İngiliz Dili Eğitimi, İngiliz Dili ve Edebiyatı, İngiliz Dil Bilimi, İngilizce MütercimTercümanlık veya Amerikan Kültürü ve Edebiyatı bölümü lisans mezunu olmak ve bu alanların birinde tezli yüksek lisans yapmış olmak </t>
  </si>
  <si>
    <t>İNGİLİZCE ÖĞRETİM GÖREVLİSİ KADROSU (YDYO) YERLEŞTİRME SONUÇLARI</t>
  </si>
  <si>
    <t>HAVVA SÜMEYRA PEKTAŞ UĞUZ</t>
  </si>
  <si>
    <t>GİRMEDİ</t>
  </si>
  <si>
    <t>BAŞARILI</t>
  </si>
  <si>
    <t>YEDEK</t>
  </si>
  <si>
    <t>BAŞARISIZ</t>
  </si>
  <si>
    <t>Asıl olarak kazanan adaylar tarafından aşağıdaki belgelerin 15 gün içinde Yabancı Diller Yüksekokuluna teslim edilmesi gerekmektedir. 
1-Sağlık Raporu (Tam Teşekküllü Hastaneden)
2-Adli Sicil Belgesi
3-İkametgah
4-4 Adet Fotoğraf
5-Öğrenime ilişkin (Lisans, Yüksek Lisans) mezuniyet belgelerinin aslı yada onaylı sureti.
6. Güvenlik Soruşturması ve Arşiv Araştırması Formu.(*)
(Not:* Söz konusu form Elektronik ortamda doldurulacaktır daha sonra ilgili form çıktısı alınıp üzerine fotoğraf
yapıştırılacaktır)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</si>
</sst>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10" x14ac:knownFonts="1">
    <font>
      <sz val="11"/>
      <color theme="1"/>
      <name val="Calibri"/>
      <family val="2"/>
      <scheme val="minor"/>
    </font>
    <font>
      <sz val="11"/>
      <color theme="1"/>
      <name val="Calibri"/>
      <family val="2"/>
      <charset val="162"/>
      <scheme val="minor"/>
    </font>
    <font>
      <b/>
      <sz val="16"/>
      <color indexed="8"/>
      <name val="Calibri"/>
      <family val="2"/>
      <charset val="162"/>
    </font>
    <font>
      <b/>
      <sz val="11"/>
      <color indexed="8"/>
      <name val="Times New Roman"/>
      <family val="1"/>
      <charset val="162"/>
    </font>
    <font>
      <b/>
      <sz val="14"/>
      <color indexed="8"/>
      <name val="Times New Roman"/>
      <family val="1"/>
      <charset val="162"/>
    </font>
    <font>
      <b/>
      <sz val="12"/>
      <color indexed="8"/>
      <name val="Times New Roman"/>
      <family val="1"/>
      <charset val="162"/>
    </font>
    <font>
      <b/>
      <sz val="12"/>
      <name val="Times New Roman"/>
      <family val="1"/>
      <charset val="162"/>
    </font>
    <font>
      <sz val="13"/>
      <color theme="1"/>
      <name val="Calibri"/>
      <family val="2"/>
      <charset val="162"/>
      <scheme val="minor"/>
    </font>
    <font>
      <b/>
      <sz val="11"/>
      <color theme="1"/>
      <name val="Calibri"/>
      <family val="2"/>
      <charset val="162"/>
      <scheme val="minor"/>
    </font>
    <font>
      <b/>
      <sz val="11"/>
      <color theme="1"/>
      <name val="Times New Roman"/>
      <family val="1"/>
      <charset val="162"/>
    </font>
  </fonts>
  <fills count="7">
    <fill>
      <patternFill patternType="none"/>
    </fill>
    <fill>
      <patternFill patternType="gray125"/>
    </fill>
    <fill>
      <patternFill patternType="solid">
        <fgColor theme="9"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thin">
        <color indexed="64"/>
      </top>
      <bottom/>
      <diagonal/>
    </border>
  </borders>
  <cellStyleXfs count="2">
    <xf numFmtId="0" fontId="0" fillId="0" borderId="0"/>
    <xf numFmtId="0" fontId="1" fillId="0" borderId="0"/>
  </cellStyleXfs>
  <cellXfs count="49">
    <xf numFmtId="0" fontId="0" fillId="0" borderId="0" xfId="0"/>
    <xf numFmtId="0" fontId="1" fillId="0" borderId="0" xfId="1"/>
    <xf numFmtId="0" fontId="1" fillId="0" borderId="0" xfId="1" applyAlignment="1">
      <alignment horizontal="center"/>
    </xf>
    <xf numFmtId="1" fontId="4" fillId="0" borderId="1" xfId="1" applyNumberFormat="1" applyFont="1" applyBorder="1" applyAlignment="1">
      <alignment horizontal="center" vertical="center"/>
    </xf>
    <xf numFmtId="164" fontId="5" fillId="2" borderId="1" xfId="1" applyNumberFormat="1" applyFont="1" applyFill="1" applyBorder="1" applyAlignment="1">
      <alignment horizontal="center" vertical="center"/>
    </xf>
    <xf numFmtId="0" fontId="7" fillId="0" borderId="0" xfId="1" applyFont="1" applyAlignment="1">
      <alignment vertical="center" wrapText="1"/>
    </xf>
    <xf numFmtId="0" fontId="3" fillId="0" borderId="1" xfId="1" applyFont="1" applyBorder="1" applyAlignment="1">
      <alignment vertical="center"/>
    </xf>
    <xf numFmtId="0" fontId="3" fillId="2" borderId="1"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0" borderId="1" xfId="1" applyFont="1" applyBorder="1" applyAlignment="1">
      <alignment vertical="center" wrapText="1"/>
    </xf>
    <xf numFmtId="0" fontId="8" fillId="0" borderId="0" xfId="1" applyFont="1"/>
    <xf numFmtId="0" fontId="3" fillId="0" borderId="1" xfId="1" applyFont="1" applyBorder="1" applyAlignment="1">
      <alignment horizontal="center" vertical="center" wrapText="1"/>
    </xf>
    <xf numFmtId="0" fontId="3" fillId="6" borderId="1" xfId="1" applyFont="1" applyFill="1" applyBorder="1" applyAlignment="1">
      <alignment horizontal="center" vertical="center" wrapText="1"/>
    </xf>
    <xf numFmtId="2" fontId="5" fillId="6" borderId="1" xfId="1" applyNumberFormat="1" applyFont="1" applyFill="1" applyBorder="1" applyAlignment="1">
      <alignment horizontal="center" vertical="center"/>
    </xf>
    <xf numFmtId="165" fontId="5" fillId="6" borderId="1" xfId="1" applyNumberFormat="1" applyFont="1" applyFill="1" applyBorder="1" applyAlignment="1">
      <alignment horizontal="center" vertical="center"/>
    </xf>
    <xf numFmtId="0" fontId="3" fillId="4" borderId="1" xfId="0" applyFont="1" applyFill="1" applyBorder="1" applyAlignment="1">
      <alignment vertical="center" wrapText="1"/>
    </xf>
    <xf numFmtId="2" fontId="5" fillId="4" borderId="1" xfId="1" applyNumberFormat="1" applyFont="1" applyFill="1" applyBorder="1" applyAlignment="1">
      <alignment horizontal="center" vertical="center"/>
    </xf>
    <xf numFmtId="0" fontId="3" fillId="0" borderId="2" xfId="1" applyFont="1" applyBorder="1" applyAlignment="1">
      <alignment horizontal="center" vertical="center" wrapText="1"/>
    </xf>
    <xf numFmtId="0" fontId="3" fillId="0" borderId="2" xfId="1" applyFont="1" applyBorder="1" applyAlignment="1">
      <alignment vertical="center"/>
    </xf>
    <xf numFmtId="0" fontId="3" fillId="2" borderId="2" xfId="1"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3" borderId="2" xfId="1" applyFont="1" applyFill="1" applyBorder="1" applyAlignment="1">
      <alignment horizontal="center" vertical="center"/>
    </xf>
    <xf numFmtId="0" fontId="0" fillId="0" borderId="2" xfId="0" applyBorder="1"/>
    <xf numFmtId="1" fontId="4" fillId="0" borderId="2" xfId="1" applyNumberFormat="1" applyFont="1" applyBorder="1" applyAlignment="1">
      <alignment horizontal="center" vertical="center"/>
    </xf>
    <xf numFmtId="2" fontId="5" fillId="2" borderId="2" xfId="1" applyNumberFormat="1" applyFont="1" applyFill="1" applyBorder="1" applyAlignment="1">
      <alignment horizontal="center" vertical="center"/>
    </xf>
    <xf numFmtId="2" fontId="5" fillId="4" borderId="2" xfId="1" applyNumberFormat="1" applyFont="1" applyFill="1" applyBorder="1" applyAlignment="1">
      <alignment horizontal="center" vertical="center"/>
    </xf>
    <xf numFmtId="2" fontId="5" fillId="3" borderId="2" xfId="1" applyNumberFormat="1" applyFont="1" applyFill="1" applyBorder="1" applyAlignment="1">
      <alignment horizontal="center" vertical="center"/>
    </xf>
    <xf numFmtId="0" fontId="9" fillId="0" borderId="2" xfId="1" applyFont="1" applyBorder="1"/>
    <xf numFmtId="0" fontId="3" fillId="0" borderId="2" xfId="1" applyFont="1" applyBorder="1" applyAlignment="1">
      <alignment vertical="center" wrapText="1"/>
    </xf>
    <xf numFmtId="0" fontId="9" fillId="0" borderId="2" xfId="1" applyFont="1" applyBorder="1" applyAlignment="1">
      <alignment vertical="center" wrapText="1"/>
    </xf>
    <xf numFmtId="164" fontId="6" fillId="3" borderId="1" xfId="1" applyNumberFormat="1" applyFont="1" applyFill="1" applyBorder="1" applyAlignment="1">
      <alignment horizontal="center" vertical="center" wrapText="1"/>
    </xf>
    <xf numFmtId="2" fontId="3" fillId="3" borderId="1" xfId="1" applyNumberFormat="1" applyFont="1" applyFill="1" applyBorder="1" applyAlignment="1">
      <alignment horizontal="center" vertical="center"/>
    </xf>
    <xf numFmtId="2" fontId="5" fillId="3" borderId="1" xfId="1" applyNumberFormat="1" applyFont="1" applyFill="1" applyBorder="1" applyAlignment="1">
      <alignment horizontal="center" vertical="center"/>
    </xf>
    <xf numFmtId="1" fontId="3" fillId="5" borderId="1" xfId="1" applyNumberFormat="1" applyFont="1" applyFill="1" applyBorder="1" applyAlignment="1">
      <alignment horizontal="center" vertical="center" wrapText="1"/>
    </xf>
    <xf numFmtId="1" fontId="5" fillId="5" borderId="1" xfId="1" applyNumberFormat="1" applyFont="1" applyFill="1" applyBorder="1" applyAlignment="1">
      <alignment horizontal="center" vertical="center"/>
    </xf>
    <xf numFmtId="1" fontId="5" fillId="3" borderId="1" xfId="1" applyNumberFormat="1" applyFont="1" applyFill="1" applyBorder="1" applyAlignment="1">
      <alignment horizontal="center" vertical="center"/>
    </xf>
    <xf numFmtId="1" fontId="4" fillId="0" borderId="3" xfId="1" applyNumberFormat="1" applyFont="1" applyBorder="1" applyAlignment="1">
      <alignment horizontal="center" vertical="center"/>
    </xf>
    <xf numFmtId="1" fontId="5" fillId="5" borderId="3" xfId="1" applyNumberFormat="1" applyFont="1" applyFill="1" applyBorder="1" applyAlignment="1">
      <alignment horizontal="center" vertical="center"/>
    </xf>
    <xf numFmtId="1" fontId="5" fillId="3" borderId="3" xfId="1" applyNumberFormat="1" applyFont="1" applyFill="1" applyBorder="1" applyAlignment="1">
      <alignment horizontal="center" vertical="center"/>
    </xf>
    <xf numFmtId="164" fontId="6" fillId="3" borderId="3" xfId="1" applyNumberFormat="1" applyFont="1" applyFill="1" applyBorder="1" applyAlignment="1">
      <alignment horizontal="center" vertical="center" wrapText="1"/>
    </xf>
    <xf numFmtId="0" fontId="8" fillId="0" borderId="4" xfId="0" applyFont="1" applyBorder="1" applyAlignment="1">
      <alignment horizontal="left" wrapText="1"/>
    </xf>
    <xf numFmtId="0" fontId="8" fillId="0" borderId="4" xfId="0" applyFont="1" applyBorder="1" applyAlignment="1">
      <alignment horizontal="left"/>
    </xf>
    <xf numFmtId="0" fontId="8" fillId="0" borderId="0" xfId="1" applyFont="1" applyAlignment="1">
      <alignment horizontal="center"/>
    </xf>
    <xf numFmtId="14" fontId="8" fillId="0" borderId="0" xfId="1" applyNumberFormat="1" applyFont="1" applyAlignment="1">
      <alignment horizontal="center"/>
    </xf>
    <xf numFmtId="0" fontId="8" fillId="0" borderId="0" xfId="1" applyFont="1" applyAlignment="1">
      <alignment horizontal="left" wrapText="1"/>
    </xf>
    <xf numFmtId="0" fontId="2" fillId="0" borderId="0" xfId="1" applyFont="1" applyAlignment="1">
      <alignment horizontal="center"/>
    </xf>
    <xf numFmtId="0" fontId="3" fillId="0" borderId="1" xfId="1" applyFont="1" applyBorder="1" applyAlignment="1">
      <alignment horizontal="center" vertical="center" wrapText="1"/>
    </xf>
    <xf numFmtId="0" fontId="3" fillId="0" borderId="1" xfId="1" applyFont="1" applyBorder="1" applyAlignment="1">
      <alignment horizontal="center" vertical="center"/>
    </xf>
    <xf numFmtId="14" fontId="3" fillId="0" borderId="1" xfId="1" applyNumberFormat="1" applyFont="1" applyBorder="1" applyAlignment="1">
      <alignment horizontal="center" vertical="center" wrapText="1"/>
    </xf>
  </cellXfs>
  <cellStyles count="2">
    <cellStyle name="Normal" xfId="0" builtinId="0"/>
    <cellStyle name="Normal 2" xfId="1"/>
  </cellStyles>
  <dxfs count="15">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pageSetUpPr fitToPage="1"/>
  </sheetPr>
  <dimension ref="A1:T61"/>
  <sheetViews>
    <sheetView tabSelected="1" zoomScale="85" zoomScaleNormal="85" workbookViewId="0">
      <selection sqref="A1:L1"/>
    </sheetView>
  </sheetViews>
  <sheetFormatPr defaultRowHeight="15" x14ac:dyDescent="0.25"/>
  <cols>
    <col min="1" max="1" width="19.7109375" style="1" bestFit="1" customWidth="1"/>
    <col min="2" max="2" width="27.140625" style="1" customWidth="1"/>
    <col min="3" max="3" width="11.140625" style="1" customWidth="1"/>
    <col min="4" max="5" width="11.5703125" style="1" customWidth="1"/>
    <col min="6" max="6" width="14" style="1" customWidth="1"/>
    <col min="7" max="10" width="11.42578125" style="1" customWidth="1"/>
    <col min="11" max="11" width="11.5703125" style="1" customWidth="1"/>
    <col min="12" max="12" width="17.28515625" style="1" customWidth="1"/>
    <col min="13" max="16384" width="9.140625" style="1"/>
  </cols>
  <sheetData>
    <row r="1" spans="1:12" ht="21" x14ac:dyDescent="0.35">
      <c r="A1" s="45" t="s">
        <v>0</v>
      </c>
      <c r="B1" s="45"/>
      <c r="C1" s="45"/>
      <c r="D1" s="45"/>
      <c r="E1" s="45"/>
      <c r="F1" s="45"/>
      <c r="G1" s="45"/>
      <c r="H1" s="45"/>
      <c r="I1" s="45"/>
      <c r="J1" s="45"/>
      <c r="K1" s="45"/>
      <c r="L1" s="45"/>
    </row>
    <row r="2" spans="1:12" ht="21" x14ac:dyDescent="0.35">
      <c r="A2" s="45" t="s">
        <v>1</v>
      </c>
      <c r="B2" s="45"/>
      <c r="C2" s="45"/>
      <c r="D2" s="45"/>
      <c r="E2" s="45"/>
      <c r="F2" s="45"/>
      <c r="G2" s="45"/>
      <c r="H2" s="45"/>
      <c r="I2" s="45"/>
      <c r="J2" s="45"/>
      <c r="K2" s="45"/>
      <c r="L2" s="45"/>
    </row>
    <row r="3" spans="1:12" ht="21" x14ac:dyDescent="0.35">
      <c r="A3" s="45" t="s">
        <v>67</v>
      </c>
      <c r="B3" s="45"/>
      <c r="C3" s="45"/>
      <c r="D3" s="45"/>
      <c r="E3" s="45"/>
      <c r="F3" s="45"/>
      <c r="G3" s="45"/>
      <c r="H3" s="45"/>
      <c r="I3" s="45"/>
      <c r="J3" s="45"/>
      <c r="K3" s="45"/>
      <c r="L3" s="45"/>
    </row>
    <row r="4" spans="1:12" ht="21" x14ac:dyDescent="0.35">
      <c r="A4" s="45" t="s">
        <v>71</v>
      </c>
      <c r="B4" s="45"/>
      <c r="C4" s="45"/>
      <c r="D4" s="45"/>
      <c r="E4" s="45"/>
      <c r="F4" s="45"/>
      <c r="G4" s="45"/>
      <c r="H4" s="45"/>
      <c r="I4" s="45"/>
      <c r="J4" s="45"/>
      <c r="K4" s="45"/>
      <c r="L4" s="45"/>
    </row>
    <row r="5" spans="1:12" ht="22.5" customHeight="1" x14ac:dyDescent="0.35">
      <c r="A5" s="45" t="s">
        <v>68</v>
      </c>
      <c r="B5" s="45"/>
      <c r="C5" s="45"/>
      <c r="D5" s="45"/>
      <c r="E5" s="45"/>
      <c r="F5" s="45"/>
      <c r="G5" s="45"/>
      <c r="H5" s="45"/>
      <c r="I5" s="45"/>
      <c r="J5" s="45"/>
      <c r="K5" s="45"/>
      <c r="L5" s="45"/>
    </row>
    <row r="6" spans="1:12" ht="8.25" customHeight="1" thickBot="1" x14ac:dyDescent="0.3">
      <c r="A6" s="2"/>
      <c r="B6" s="2"/>
      <c r="C6" s="2"/>
      <c r="D6" s="2"/>
      <c r="E6" s="2"/>
      <c r="F6" s="2"/>
      <c r="G6" s="2"/>
      <c r="H6" s="2"/>
      <c r="I6" s="2"/>
      <c r="J6" s="2"/>
      <c r="K6" s="2"/>
      <c r="L6" s="2"/>
    </row>
    <row r="7" spans="1:12" ht="42" customHeight="1" thickBot="1" x14ac:dyDescent="0.3">
      <c r="A7" s="6" t="s">
        <v>2</v>
      </c>
      <c r="B7" s="47" t="s">
        <v>1</v>
      </c>
      <c r="C7" s="47"/>
      <c r="D7" s="47"/>
      <c r="E7" s="9" t="s">
        <v>3</v>
      </c>
      <c r="F7" s="48">
        <v>43462</v>
      </c>
      <c r="G7" s="46"/>
      <c r="H7" s="46"/>
      <c r="I7" s="46"/>
      <c r="J7" s="46"/>
      <c r="K7" s="46"/>
      <c r="L7" s="46"/>
    </row>
    <row r="8" spans="1:12" ht="42" customHeight="1" thickBot="1" x14ac:dyDescent="0.3">
      <c r="A8" s="6" t="s">
        <v>17</v>
      </c>
      <c r="B8" s="47" t="s">
        <v>67</v>
      </c>
      <c r="C8" s="47"/>
      <c r="D8" s="47"/>
      <c r="E8" s="9" t="s">
        <v>4</v>
      </c>
      <c r="F8" s="48">
        <v>43476</v>
      </c>
      <c r="G8" s="46"/>
      <c r="H8" s="46"/>
      <c r="I8" s="46"/>
      <c r="J8" s="46"/>
      <c r="K8" s="46"/>
      <c r="L8" s="46"/>
    </row>
    <row r="9" spans="1:12" ht="42" customHeight="1" thickBot="1" x14ac:dyDescent="0.3">
      <c r="A9" s="6" t="s">
        <v>5</v>
      </c>
      <c r="B9" s="47"/>
      <c r="C9" s="47"/>
      <c r="D9" s="47"/>
      <c r="E9" s="9" t="s">
        <v>6</v>
      </c>
      <c r="F9" s="48">
        <v>43479</v>
      </c>
      <c r="G9" s="46"/>
      <c r="H9" s="46"/>
      <c r="I9" s="46"/>
      <c r="J9" s="46"/>
      <c r="K9" s="46"/>
      <c r="L9" s="46"/>
    </row>
    <row r="10" spans="1:12" ht="42" customHeight="1" thickBot="1" x14ac:dyDescent="0.3">
      <c r="A10" s="6" t="s">
        <v>7</v>
      </c>
      <c r="B10" s="47"/>
      <c r="C10" s="47"/>
      <c r="D10" s="47"/>
      <c r="E10" s="9" t="s">
        <v>8</v>
      </c>
      <c r="F10" s="48">
        <v>43486</v>
      </c>
      <c r="G10" s="46"/>
      <c r="H10" s="46"/>
      <c r="I10" s="46"/>
      <c r="J10" s="46"/>
      <c r="K10" s="46"/>
      <c r="L10" s="46"/>
    </row>
    <row r="11" spans="1:12" ht="42" customHeight="1" thickBot="1" x14ac:dyDescent="0.3">
      <c r="A11" s="6" t="s">
        <v>9</v>
      </c>
      <c r="B11" s="47" t="s">
        <v>69</v>
      </c>
      <c r="C11" s="47"/>
      <c r="D11" s="47"/>
      <c r="E11" s="9" t="s">
        <v>10</v>
      </c>
      <c r="F11" s="48">
        <v>43490</v>
      </c>
      <c r="G11" s="46"/>
      <c r="H11" s="46"/>
      <c r="I11" s="46"/>
      <c r="J11" s="46"/>
      <c r="K11" s="46"/>
      <c r="L11" s="46"/>
    </row>
    <row r="12" spans="1:12" ht="42" customHeight="1" thickBot="1" x14ac:dyDescent="0.3">
      <c r="A12" s="6" t="s">
        <v>11</v>
      </c>
      <c r="B12" s="47">
        <v>3</v>
      </c>
      <c r="C12" s="47"/>
      <c r="D12" s="47"/>
      <c r="E12" s="9" t="s">
        <v>12</v>
      </c>
      <c r="F12" s="46">
        <v>4</v>
      </c>
      <c r="G12" s="46"/>
      <c r="H12" s="46"/>
      <c r="I12" s="46"/>
      <c r="J12" s="46"/>
      <c r="K12" s="46"/>
      <c r="L12" s="46"/>
    </row>
    <row r="13" spans="1:12" ht="42" customHeight="1" thickBot="1" x14ac:dyDescent="0.3">
      <c r="A13" s="6" t="s">
        <v>13</v>
      </c>
      <c r="B13" s="46" t="s">
        <v>70</v>
      </c>
      <c r="C13" s="46"/>
      <c r="D13" s="46"/>
      <c r="E13" s="46"/>
      <c r="F13" s="46"/>
      <c r="G13" s="46"/>
      <c r="H13" s="46"/>
      <c r="I13" s="46"/>
      <c r="J13" s="46"/>
      <c r="K13" s="46"/>
      <c r="L13" s="46"/>
    </row>
    <row r="14" spans="1:12" ht="45" customHeight="1" thickBot="1" x14ac:dyDescent="0.3">
      <c r="A14" s="11" t="s">
        <v>18</v>
      </c>
      <c r="B14" s="9" t="s">
        <v>19</v>
      </c>
      <c r="C14" s="7" t="s">
        <v>14</v>
      </c>
      <c r="D14" s="7" t="s">
        <v>22</v>
      </c>
      <c r="E14" s="12" t="s">
        <v>20</v>
      </c>
      <c r="F14" s="12" t="s">
        <v>25</v>
      </c>
      <c r="G14" s="15" t="s">
        <v>15</v>
      </c>
      <c r="H14" s="15" t="s">
        <v>26</v>
      </c>
      <c r="I14" s="33" t="s">
        <v>21</v>
      </c>
      <c r="J14" s="33" t="s">
        <v>23</v>
      </c>
      <c r="K14" s="31" t="s">
        <v>16</v>
      </c>
      <c r="L14" s="8" t="s">
        <v>24</v>
      </c>
    </row>
    <row r="15" spans="1:12" ht="45" customHeight="1" thickBot="1" x14ac:dyDescent="0.3">
      <c r="A15" s="3">
        <v>1</v>
      </c>
      <c r="B15" s="28" t="s">
        <v>38</v>
      </c>
      <c r="C15" s="25">
        <v>89.05</v>
      </c>
      <c r="D15" s="4">
        <f t="shared" ref="D15:D44" si="0">C15*30/100</f>
        <v>26.715</v>
      </c>
      <c r="E15" s="13">
        <v>74.8</v>
      </c>
      <c r="F15" s="14">
        <f t="shared" ref="F15:F44" si="1">E15*10/100</f>
        <v>7.48</v>
      </c>
      <c r="G15" s="24">
        <v>98.75</v>
      </c>
      <c r="H15" s="16">
        <f t="shared" ref="H15:H44" si="2">G15*30/100</f>
        <v>29.625</v>
      </c>
      <c r="I15" s="34">
        <v>100</v>
      </c>
      <c r="J15" s="34">
        <f t="shared" ref="J15:J34" si="3">I15*30/100</f>
        <v>30</v>
      </c>
      <c r="K15" s="32">
        <f t="shared" ref="K15:K34" si="4">SUM(D15,F15,H15,J15)</f>
        <v>93.82</v>
      </c>
      <c r="L15" s="30" t="s">
        <v>74</v>
      </c>
    </row>
    <row r="16" spans="1:12" ht="45" customHeight="1" thickBot="1" x14ac:dyDescent="0.3">
      <c r="A16" s="3">
        <v>2</v>
      </c>
      <c r="B16" s="28" t="s">
        <v>53</v>
      </c>
      <c r="C16" s="25">
        <v>82.03</v>
      </c>
      <c r="D16" s="4">
        <f t="shared" si="0"/>
        <v>24.609000000000002</v>
      </c>
      <c r="E16" s="13">
        <v>93.7</v>
      </c>
      <c r="F16" s="14">
        <f t="shared" si="1"/>
        <v>9.3699999999999992</v>
      </c>
      <c r="G16" s="24">
        <v>97.5</v>
      </c>
      <c r="H16" s="16">
        <f t="shared" si="2"/>
        <v>29.25</v>
      </c>
      <c r="I16" s="34">
        <v>100</v>
      </c>
      <c r="J16" s="34">
        <f t="shared" si="3"/>
        <v>30</v>
      </c>
      <c r="K16" s="32">
        <f t="shared" si="4"/>
        <v>93.228999999999999</v>
      </c>
      <c r="L16" s="30" t="s">
        <v>74</v>
      </c>
    </row>
    <row r="17" spans="1:12" ht="45" customHeight="1" thickBot="1" x14ac:dyDescent="0.3">
      <c r="A17" s="3">
        <v>3</v>
      </c>
      <c r="B17" s="28" t="s">
        <v>58</v>
      </c>
      <c r="C17" s="25">
        <v>78.52</v>
      </c>
      <c r="D17" s="4">
        <f t="shared" si="0"/>
        <v>23.555999999999997</v>
      </c>
      <c r="E17" s="13">
        <v>81.099999999999994</v>
      </c>
      <c r="F17" s="14">
        <f t="shared" si="1"/>
        <v>8.11</v>
      </c>
      <c r="G17" s="24">
        <v>98.75</v>
      </c>
      <c r="H17" s="16">
        <f t="shared" si="2"/>
        <v>29.625</v>
      </c>
      <c r="I17" s="34">
        <v>95</v>
      </c>
      <c r="J17" s="34">
        <f t="shared" si="3"/>
        <v>28.5</v>
      </c>
      <c r="K17" s="32">
        <f t="shared" si="4"/>
        <v>89.790999999999997</v>
      </c>
      <c r="L17" s="30" t="s">
        <v>74</v>
      </c>
    </row>
    <row r="18" spans="1:12" ht="45" customHeight="1" thickBot="1" x14ac:dyDescent="0.3">
      <c r="A18" s="3">
        <v>4</v>
      </c>
      <c r="B18" s="28" t="s">
        <v>36</v>
      </c>
      <c r="C18" s="25">
        <v>87.21</v>
      </c>
      <c r="D18" s="4">
        <f t="shared" si="0"/>
        <v>26.162999999999997</v>
      </c>
      <c r="E18" s="13">
        <v>97.43</v>
      </c>
      <c r="F18" s="14">
        <f t="shared" si="1"/>
        <v>9.7430000000000003</v>
      </c>
      <c r="G18" s="24">
        <v>100</v>
      </c>
      <c r="H18" s="16">
        <f t="shared" si="2"/>
        <v>30</v>
      </c>
      <c r="I18" s="34">
        <v>75</v>
      </c>
      <c r="J18" s="34">
        <f t="shared" si="3"/>
        <v>22.5</v>
      </c>
      <c r="K18" s="32">
        <f t="shared" si="4"/>
        <v>88.406000000000006</v>
      </c>
      <c r="L18" s="30" t="s">
        <v>75</v>
      </c>
    </row>
    <row r="19" spans="1:12" ht="45" customHeight="1" thickBot="1" x14ac:dyDescent="0.3">
      <c r="A19" s="3">
        <v>5</v>
      </c>
      <c r="B19" s="28" t="s">
        <v>49</v>
      </c>
      <c r="C19" s="25">
        <v>85.03</v>
      </c>
      <c r="D19" s="4">
        <f t="shared" si="0"/>
        <v>25.509</v>
      </c>
      <c r="E19" s="13">
        <v>82.5</v>
      </c>
      <c r="F19" s="14">
        <f t="shared" si="1"/>
        <v>8.25</v>
      </c>
      <c r="G19" s="24">
        <v>96.25</v>
      </c>
      <c r="H19" s="16">
        <f t="shared" si="2"/>
        <v>28.875</v>
      </c>
      <c r="I19" s="34">
        <v>70</v>
      </c>
      <c r="J19" s="34">
        <f t="shared" si="3"/>
        <v>21</v>
      </c>
      <c r="K19" s="32">
        <f t="shared" si="4"/>
        <v>83.634</v>
      </c>
      <c r="L19" s="30" t="s">
        <v>75</v>
      </c>
    </row>
    <row r="20" spans="1:12" ht="45" customHeight="1" thickBot="1" x14ac:dyDescent="0.3">
      <c r="A20" s="3">
        <v>6</v>
      </c>
      <c r="B20" s="28" t="s">
        <v>52</v>
      </c>
      <c r="C20" s="25">
        <v>80.64</v>
      </c>
      <c r="D20" s="4">
        <f t="shared" si="0"/>
        <v>24.191999999999997</v>
      </c>
      <c r="E20" s="13">
        <v>92.06</v>
      </c>
      <c r="F20" s="14">
        <f t="shared" si="1"/>
        <v>9.2059999999999995</v>
      </c>
      <c r="G20" s="24">
        <v>98.75</v>
      </c>
      <c r="H20" s="16">
        <f t="shared" si="2"/>
        <v>29.625</v>
      </c>
      <c r="I20" s="34">
        <v>65</v>
      </c>
      <c r="J20" s="34">
        <f t="shared" si="3"/>
        <v>19.5</v>
      </c>
      <c r="K20" s="32">
        <f t="shared" si="4"/>
        <v>82.522999999999996</v>
      </c>
      <c r="L20" s="30" t="s">
        <v>75</v>
      </c>
    </row>
    <row r="21" spans="1:12" ht="45" customHeight="1" thickBot="1" x14ac:dyDescent="0.3">
      <c r="A21" s="3">
        <v>7</v>
      </c>
      <c r="B21" s="29" t="s">
        <v>45</v>
      </c>
      <c r="C21" s="25">
        <v>83.99</v>
      </c>
      <c r="D21" s="4">
        <f t="shared" si="0"/>
        <v>25.196999999999999</v>
      </c>
      <c r="E21" s="13">
        <v>89.96</v>
      </c>
      <c r="F21" s="14">
        <f t="shared" si="1"/>
        <v>8.9959999999999987</v>
      </c>
      <c r="G21" s="24">
        <v>98.75</v>
      </c>
      <c r="H21" s="16">
        <f t="shared" si="2"/>
        <v>29.625</v>
      </c>
      <c r="I21" s="34">
        <v>50</v>
      </c>
      <c r="J21" s="34">
        <f t="shared" si="3"/>
        <v>15</v>
      </c>
      <c r="K21" s="32">
        <f t="shared" si="4"/>
        <v>78.817999999999998</v>
      </c>
      <c r="L21" s="30" t="s">
        <v>76</v>
      </c>
    </row>
    <row r="22" spans="1:12" ht="45" customHeight="1" thickBot="1" x14ac:dyDescent="0.3">
      <c r="A22" s="3">
        <v>8</v>
      </c>
      <c r="B22" s="28" t="s">
        <v>60</v>
      </c>
      <c r="C22" s="25">
        <v>86.31</v>
      </c>
      <c r="D22" s="4">
        <f t="shared" si="0"/>
        <v>25.893000000000001</v>
      </c>
      <c r="E22" s="13">
        <v>93</v>
      </c>
      <c r="F22" s="14">
        <f t="shared" si="1"/>
        <v>9.3000000000000007</v>
      </c>
      <c r="G22" s="24">
        <v>92.5</v>
      </c>
      <c r="H22" s="16">
        <f t="shared" si="2"/>
        <v>27.75</v>
      </c>
      <c r="I22" s="34">
        <v>50</v>
      </c>
      <c r="J22" s="34">
        <f t="shared" si="3"/>
        <v>15</v>
      </c>
      <c r="K22" s="32">
        <f t="shared" si="4"/>
        <v>77.942999999999998</v>
      </c>
      <c r="L22" s="30" t="s">
        <v>76</v>
      </c>
    </row>
    <row r="23" spans="1:12" ht="45" customHeight="1" thickBot="1" x14ac:dyDescent="0.3">
      <c r="A23" s="3">
        <v>9</v>
      </c>
      <c r="B23" s="28" t="s">
        <v>37</v>
      </c>
      <c r="C23" s="25">
        <v>89.05</v>
      </c>
      <c r="D23" s="4">
        <f t="shared" si="0"/>
        <v>26.715</v>
      </c>
      <c r="E23" s="13">
        <v>93</v>
      </c>
      <c r="F23" s="14">
        <f t="shared" si="1"/>
        <v>9.3000000000000007</v>
      </c>
      <c r="G23" s="24">
        <v>98.75</v>
      </c>
      <c r="H23" s="16">
        <f t="shared" si="2"/>
        <v>29.625</v>
      </c>
      <c r="I23" s="34">
        <v>40</v>
      </c>
      <c r="J23" s="34">
        <f t="shared" si="3"/>
        <v>12</v>
      </c>
      <c r="K23" s="32">
        <f t="shared" si="4"/>
        <v>77.64</v>
      </c>
      <c r="L23" s="30" t="s">
        <v>76</v>
      </c>
    </row>
    <row r="24" spans="1:12" ht="45" customHeight="1" thickBot="1" x14ac:dyDescent="0.3">
      <c r="A24" s="3">
        <v>10</v>
      </c>
      <c r="B24" s="28" t="s">
        <v>46</v>
      </c>
      <c r="C24" s="25">
        <v>83.46</v>
      </c>
      <c r="D24" s="4">
        <f t="shared" si="0"/>
        <v>25.037999999999997</v>
      </c>
      <c r="E24" s="13">
        <v>75.73</v>
      </c>
      <c r="F24" s="14">
        <f t="shared" si="1"/>
        <v>7.5730000000000004</v>
      </c>
      <c r="G24" s="24">
        <v>98.75</v>
      </c>
      <c r="H24" s="16">
        <f t="shared" si="2"/>
        <v>29.625</v>
      </c>
      <c r="I24" s="34">
        <v>50</v>
      </c>
      <c r="J24" s="34">
        <f t="shared" si="3"/>
        <v>15</v>
      </c>
      <c r="K24" s="32">
        <f t="shared" si="4"/>
        <v>77.23599999999999</v>
      </c>
      <c r="L24" s="30" t="s">
        <v>76</v>
      </c>
    </row>
    <row r="25" spans="1:12" ht="45" customHeight="1" thickBot="1" x14ac:dyDescent="0.3">
      <c r="A25" s="3">
        <v>11</v>
      </c>
      <c r="B25" s="28" t="s">
        <v>35</v>
      </c>
      <c r="C25" s="25">
        <v>93.91</v>
      </c>
      <c r="D25" s="4">
        <f t="shared" si="0"/>
        <v>28.172999999999998</v>
      </c>
      <c r="E25" s="13">
        <v>67.099999999999994</v>
      </c>
      <c r="F25" s="14">
        <f t="shared" si="1"/>
        <v>6.71</v>
      </c>
      <c r="G25" s="24">
        <v>100</v>
      </c>
      <c r="H25" s="16">
        <f t="shared" si="2"/>
        <v>30</v>
      </c>
      <c r="I25" s="34">
        <v>40</v>
      </c>
      <c r="J25" s="34">
        <f t="shared" si="3"/>
        <v>12</v>
      </c>
      <c r="K25" s="32">
        <f t="shared" si="4"/>
        <v>76.882999999999996</v>
      </c>
      <c r="L25" s="30" t="s">
        <v>76</v>
      </c>
    </row>
    <row r="26" spans="1:12" ht="45" customHeight="1" thickBot="1" x14ac:dyDescent="0.3">
      <c r="A26" s="3">
        <v>12</v>
      </c>
      <c r="B26" s="28" t="s">
        <v>56</v>
      </c>
      <c r="C26" s="25">
        <v>79.430000000000007</v>
      </c>
      <c r="D26" s="4">
        <f t="shared" si="0"/>
        <v>23.829000000000001</v>
      </c>
      <c r="E26" s="13">
        <v>83.66</v>
      </c>
      <c r="F26" s="14">
        <f t="shared" si="1"/>
        <v>8.3659999999999997</v>
      </c>
      <c r="G26" s="24">
        <v>98.75</v>
      </c>
      <c r="H26" s="16">
        <f t="shared" si="2"/>
        <v>29.625</v>
      </c>
      <c r="I26" s="34">
        <v>50</v>
      </c>
      <c r="J26" s="34">
        <f t="shared" si="3"/>
        <v>15</v>
      </c>
      <c r="K26" s="32">
        <f t="shared" si="4"/>
        <v>76.819999999999993</v>
      </c>
      <c r="L26" s="30" t="s">
        <v>76</v>
      </c>
    </row>
    <row r="27" spans="1:12" ht="45" customHeight="1" thickBot="1" x14ac:dyDescent="0.3">
      <c r="A27" s="3">
        <v>13</v>
      </c>
      <c r="B27" s="28" t="s">
        <v>42</v>
      </c>
      <c r="C27" s="25">
        <v>85.78</v>
      </c>
      <c r="D27" s="4">
        <f t="shared" si="0"/>
        <v>25.734000000000002</v>
      </c>
      <c r="E27" s="13">
        <v>85.3</v>
      </c>
      <c r="F27" s="14">
        <f t="shared" si="1"/>
        <v>8.5299999999999994</v>
      </c>
      <c r="G27" s="24">
        <v>98.75</v>
      </c>
      <c r="H27" s="16">
        <f t="shared" si="2"/>
        <v>29.625</v>
      </c>
      <c r="I27" s="34">
        <v>40</v>
      </c>
      <c r="J27" s="34">
        <f t="shared" si="3"/>
        <v>12</v>
      </c>
      <c r="K27" s="32">
        <f t="shared" si="4"/>
        <v>75.88900000000001</v>
      </c>
      <c r="L27" s="30" t="s">
        <v>76</v>
      </c>
    </row>
    <row r="28" spans="1:12" ht="45" customHeight="1" thickBot="1" x14ac:dyDescent="0.3">
      <c r="A28" s="3">
        <v>14</v>
      </c>
      <c r="B28" s="28" t="s">
        <v>43</v>
      </c>
      <c r="C28" s="25">
        <v>88.7</v>
      </c>
      <c r="D28" s="4">
        <f t="shared" si="0"/>
        <v>26.61</v>
      </c>
      <c r="E28" s="13">
        <v>95.56</v>
      </c>
      <c r="F28" s="14">
        <f t="shared" si="1"/>
        <v>9.5560000000000009</v>
      </c>
      <c r="G28" s="24">
        <v>96.25</v>
      </c>
      <c r="H28" s="16">
        <f t="shared" si="2"/>
        <v>28.875</v>
      </c>
      <c r="I28" s="34">
        <v>35</v>
      </c>
      <c r="J28" s="34">
        <f t="shared" si="3"/>
        <v>10.5</v>
      </c>
      <c r="K28" s="32">
        <f t="shared" si="4"/>
        <v>75.540999999999997</v>
      </c>
      <c r="L28" s="30" t="s">
        <v>76</v>
      </c>
    </row>
    <row r="29" spans="1:12" ht="45" customHeight="1" thickBot="1" x14ac:dyDescent="0.3">
      <c r="A29" s="3">
        <v>15</v>
      </c>
      <c r="B29" s="28" t="s">
        <v>59</v>
      </c>
      <c r="C29" s="25">
        <v>83</v>
      </c>
      <c r="D29" s="4">
        <f t="shared" si="0"/>
        <v>24.9</v>
      </c>
      <c r="E29" s="13">
        <v>84.36</v>
      </c>
      <c r="F29" s="14">
        <f t="shared" si="1"/>
        <v>8.4359999999999999</v>
      </c>
      <c r="G29" s="24">
        <v>95</v>
      </c>
      <c r="H29" s="16">
        <f t="shared" si="2"/>
        <v>28.5</v>
      </c>
      <c r="I29" s="34">
        <v>40</v>
      </c>
      <c r="J29" s="34">
        <f t="shared" si="3"/>
        <v>12</v>
      </c>
      <c r="K29" s="32">
        <f t="shared" si="4"/>
        <v>73.835999999999999</v>
      </c>
      <c r="L29" s="30" t="s">
        <v>76</v>
      </c>
    </row>
    <row r="30" spans="1:12" ht="45" customHeight="1" thickBot="1" x14ac:dyDescent="0.3">
      <c r="A30" s="3">
        <v>16</v>
      </c>
      <c r="B30" s="28" t="s">
        <v>39</v>
      </c>
      <c r="C30" s="25">
        <v>85.77</v>
      </c>
      <c r="D30" s="4">
        <f t="shared" si="0"/>
        <v>25.730999999999998</v>
      </c>
      <c r="E30" s="13">
        <v>85</v>
      </c>
      <c r="F30" s="14">
        <f t="shared" si="1"/>
        <v>8.5</v>
      </c>
      <c r="G30" s="24">
        <v>100</v>
      </c>
      <c r="H30" s="16">
        <f t="shared" si="2"/>
        <v>30</v>
      </c>
      <c r="I30" s="34">
        <v>30</v>
      </c>
      <c r="J30" s="34">
        <f t="shared" si="3"/>
        <v>9</v>
      </c>
      <c r="K30" s="32">
        <f t="shared" si="4"/>
        <v>73.230999999999995</v>
      </c>
      <c r="L30" s="30" t="s">
        <v>76</v>
      </c>
    </row>
    <row r="31" spans="1:12" ht="45" customHeight="1" thickBot="1" x14ac:dyDescent="0.3">
      <c r="A31" s="3">
        <v>17</v>
      </c>
      <c r="B31" s="28" t="s">
        <v>50</v>
      </c>
      <c r="C31" s="25">
        <v>84.96</v>
      </c>
      <c r="D31" s="4">
        <f t="shared" si="0"/>
        <v>25.487999999999996</v>
      </c>
      <c r="E31" s="13">
        <v>68.03</v>
      </c>
      <c r="F31" s="14">
        <f t="shared" si="1"/>
        <v>6.8029999999999999</v>
      </c>
      <c r="G31" s="24">
        <v>96.25</v>
      </c>
      <c r="H31" s="16">
        <f t="shared" si="2"/>
        <v>28.875</v>
      </c>
      <c r="I31" s="34">
        <v>40</v>
      </c>
      <c r="J31" s="34">
        <f t="shared" si="3"/>
        <v>12</v>
      </c>
      <c r="K31" s="32">
        <f t="shared" si="4"/>
        <v>73.165999999999997</v>
      </c>
      <c r="L31" s="30" t="s">
        <v>76</v>
      </c>
    </row>
    <row r="32" spans="1:12" ht="45" customHeight="1" thickBot="1" x14ac:dyDescent="0.3">
      <c r="A32" s="3">
        <v>18</v>
      </c>
      <c r="B32" s="28" t="s">
        <v>40</v>
      </c>
      <c r="C32" s="25">
        <v>88.94</v>
      </c>
      <c r="D32" s="4">
        <f t="shared" si="0"/>
        <v>26.681999999999999</v>
      </c>
      <c r="E32" s="13">
        <v>81.7</v>
      </c>
      <c r="F32" s="14">
        <f t="shared" si="1"/>
        <v>8.17</v>
      </c>
      <c r="G32" s="24">
        <v>97.5</v>
      </c>
      <c r="H32" s="16">
        <f t="shared" si="2"/>
        <v>29.25</v>
      </c>
      <c r="I32" s="34">
        <v>30</v>
      </c>
      <c r="J32" s="34">
        <f t="shared" si="3"/>
        <v>9</v>
      </c>
      <c r="K32" s="32">
        <f t="shared" si="4"/>
        <v>73.102000000000004</v>
      </c>
      <c r="L32" s="30" t="s">
        <v>76</v>
      </c>
    </row>
    <row r="33" spans="1:20" ht="45" customHeight="1" thickBot="1" x14ac:dyDescent="0.3">
      <c r="A33" s="3">
        <v>19</v>
      </c>
      <c r="B33" s="28" t="s">
        <v>57</v>
      </c>
      <c r="C33" s="25">
        <v>88.25</v>
      </c>
      <c r="D33" s="4">
        <f t="shared" si="0"/>
        <v>26.475000000000001</v>
      </c>
      <c r="E33" s="13">
        <v>84.83</v>
      </c>
      <c r="F33" s="14">
        <f t="shared" si="1"/>
        <v>8.4829999999999988</v>
      </c>
      <c r="G33" s="24">
        <v>92.5</v>
      </c>
      <c r="H33" s="16">
        <f t="shared" si="2"/>
        <v>27.75</v>
      </c>
      <c r="I33" s="34">
        <v>30</v>
      </c>
      <c r="J33" s="34">
        <f t="shared" si="3"/>
        <v>9</v>
      </c>
      <c r="K33" s="32">
        <f t="shared" si="4"/>
        <v>71.707999999999998</v>
      </c>
      <c r="L33" s="30" t="s">
        <v>76</v>
      </c>
    </row>
    <row r="34" spans="1:20" ht="45" customHeight="1" thickBot="1" x14ac:dyDescent="0.3">
      <c r="A34" s="3">
        <v>20</v>
      </c>
      <c r="B34" s="28" t="s">
        <v>72</v>
      </c>
      <c r="C34" s="25">
        <v>84</v>
      </c>
      <c r="D34" s="4">
        <f t="shared" si="0"/>
        <v>25.2</v>
      </c>
      <c r="E34" s="13">
        <v>87.63</v>
      </c>
      <c r="F34" s="14">
        <f t="shared" si="1"/>
        <v>8.7629999999999999</v>
      </c>
      <c r="G34" s="24">
        <v>92.5</v>
      </c>
      <c r="H34" s="16">
        <f t="shared" si="2"/>
        <v>27.75</v>
      </c>
      <c r="I34" s="34">
        <v>30</v>
      </c>
      <c r="J34" s="34">
        <f t="shared" si="3"/>
        <v>9</v>
      </c>
      <c r="K34" s="32">
        <f t="shared" si="4"/>
        <v>70.712999999999994</v>
      </c>
      <c r="L34" s="30" t="s">
        <v>76</v>
      </c>
    </row>
    <row r="35" spans="1:20" ht="45" customHeight="1" thickBot="1" x14ac:dyDescent="0.3">
      <c r="A35" s="3">
        <v>21</v>
      </c>
      <c r="B35" s="28" t="s">
        <v>41</v>
      </c>
      <c r="C35" s="34">
        <v>0</v>
      </c>
      <c r="D35" s="34">
        <v>0</v>
      </c>
      <c r="E35" s="34">
        <v>0</v>
      </c>
      <c r="F35" s="34">
        <v>0</v>
      </c>
      <c r="G35" s="34">
        <v>0</v>
      </c>
      <c r="H35" s="34">
        <v>0</v>
      </c>
      <c r="I35" s="34" t="s">
        <v>73</v>
      </c>
      <c r="J35" s="34">
        <v>0</v>
      </c>
      <c r="K35" s="35">
        <v>0</v>
      </c>
      <c r="L35" s="30" t="s">
        <v>76</v>
      </c>
    </row>
    <row r="36" spans="1:20" ht="45" customHeight="1" thickBot="1" x14ac:dyDescent="0.3">
      <c r="A36" s="3">
        <v>22</v>
      </c>
      <c r="B36" s="28" t="s">
        <v>44</v>
      </c>
      <c r="C36" s="34">
        <v>0</v>
      </c>
      <c r="D36" s="34">
        <v>0</v>
      </c>
      <c r="E36" s="34">
        <v>0</v>
      </c>
      <c r="F36" s="34">
        <v>0</v>
      </c>
      <c r="G36" s="34">
        <v>0</v>
      </c>
      <c r="H36" s="34">
        <v>0</v>
      </c>
      <c r="I36" s="34" t="s">
        <v>73</v>
      </c>
      <c r="J36" s="34">
        <v>0</v>
      </c>
      <c r="K36" s="35">
        <v>0</v>
      </c>
      <c r="L36" s="30" t="s">
        <v>76</v>
      </c>
    </row>
    <row r="37" spans="1:20" ht="45" customHeight="1" thickBot="1" x14ac:dyDescent="0.3">
      <c r="A37" s="3">
        <v>23</v>
      </c>
      <c r="B37" s="28" t="s">
        <v>47</v>
      </c>
      <c r="C37" s="34">
        <v>0</v>
      </c>
      <c r="D37" s="34">
        <v>0</v>
      </c>
      <c r="E37" s="34">
        <v>0</v>
      </c>
      <c r="F37" s="34">
        <v>0</v>
      </c>
      <c r="G37" s="34">
        <v>0</v>
      </c>
      <c r="H37" s="34">
        <v>0</v>
      </c>
      <c r="I37" s="34" t="s">
        <v>73</v>
      </c>
      <c r="J37" s="34">
        <v>0</v>
      </c>
      <c r="K37" s="35">
        <v>0</v>
      </c>
      <c r="L37" s="30" t="s">
        <v>76</v>
      </c>
    </row>
    <row r="38" spans="1:20" ht="45" customHeight="1" thickBot="1" x14ac:dyDescent="0.3">
      <c r="A38" s="3">
        <v>24</v>
      </c>
      <c r="B38" s="28" t="s">
        <v>48</v>
      </c>
      <c r="C38" s="34">
        <v>0</v>
      </c>
      <c r="D38" s="34">
        <v>0</v>
      </c>
      <c r="E38" s="34">
        <v>0</v>
      </c>
      <c r="F38" s="34">
        <v>0</v>
      </c>
      <c r="G38" s="34">
        <v>0</v>
      </c>
      <c r="H38" s="34">
        <v>0</v>
      </c>
      <c r="I38" s="34" t="s">
        <v>73</v>
      </c>
      <c r="J38" s="34">
        <v>0</v>
      </c>
      <c r="K38" s="35">
        <v>0</v>
      </c>
      <c r="L38" s="30" t="s">
        <v>76</v>
      </c>
      <c r="M38" s="5"/>
      <c r="N38" s="5"/>
      <c r="O38" s="5"/>
      <c r="P38" s="5"/>
      <c r="Q38" s="5"/>
      <c r="R38" s="5"/>
      <c r="S38" s="5"/>
      <c r="T38" s="5"/>
    </row>
    <row r="39" spans="1:20" ht="45" customHeight="1" thickBot="1" x14ac:dyDescent="0.3">
      <c r="A39" s="3">
        <v>25</v>
      </c>
      <c r="B39" s="28" t="s">
        <v>51</v>
      </c>
      <c r="C39" s="34">
        <v>0</v>
      </c>
      <c r="D39" s="34">
        <v>0</v>
      </c>
      <c r="E39" s="34">
        <v>0</v>
      </c>
      <c r="F39" s="34">
        <v>0</v>
      </c>
      <c r="G39" s="34">
        <v>0</v>
      </c>
      <c r="H39" s="34">
        <v>0</v>
      </c>
      <c r="I39" s="34" t="s">
        <v>73</v>
      </c>
      <c r="J39" s="34">
        <v>0</v>
      </c>
      <c r="K39" s="35">
        <v>0</v>
      </c>
      <c r="L39" s="30" t="s">
        <v>76</v>
      </c>
    </row>
    <row r="40" spans="1:20" ht="45" customHeight="1" thickBot="1" x14ac:dyDescent="0.3">
      <c r="A40" s="3">
        <v>26</v>
      </c>
      <c r="B40" s="28" t="s">
        <v>54</v>
      </c>
      <c r="C40" s="34">
        <v>0</v>
      </c>
      <c r="D40" s="34">
        <v>0</v>
      </c>
      <c r="E40" s="34">
        <v>0</v>
      </c>
      <c r="F40" s="34">
        <v>0</v>
      </c>
      <c r="G40" s="34">
        <v>0</v>
      </c>
      <c r="H40" s="34">
        <v>0</v>
      </c>
      <c r="I40" s="34" t="s">
        <v>73</v>
      </c>
      <c r="J40" s="34">
        <v>0</v>
      </c>
      <c r="K40" s="35">
        <v>0</v>
      </c>
      <c r="L40" s="30" t="s">
        <v>76</v>
      </c>
    </row>
    <row r="41" spans="1:20" ht="45" customHeight="1" thickBot="1" x14ac:dyDescent="0.3">
      <c r="A41" s="3">
        <v>27</v>
      </c>
      <c r="B41" s="28" t="s">
        <v>55</v>
      </c>
      <c r="C41" s="34">
        <v>0</v>
      </c>
      <c r="D41" s="34">
        <v>0</v>
      </c>
      <c r="E41" s="34">
        <v>0</v>
      </c>
      <c r="F41" s="34">
        <v>0</v>
      </c>
      <c r="G41" s="34">
        <v>0</v>
      </c>
      <c r="H41" s="34">
        <v>0</v>
      </c>
      <c r="I41" s="34" t="s">
        <v>73</v>
      </c>
      <c r="J41" s="34">
        <v>0</v>
      </c>
      <c r="K41" s="35">
        <v>0</v>
      </c>
      <c r="L41" s="30" t="s">
        <v>76</v>
      </c>
    </row>
    <row r="42" spans="1:20" ht="45" customHeight="1" thickBot="1" x14ac:dyDescent="0.3">
      <c r="A42" s="3">
        <v>28</v>
      </c>
      <c r="B42" s="28" t="s">
        <v>61</v>
      </c>
      <c r="C42" s="34">
        <v>0</v>
      </c>
      <c r="D42" s="34">
        <v>0</v>
      </c>
      <c r="E42" s="34">
        <v>0</v>
      </c>
      <c r="F42" s="34">
        <v>0</v>
      </c>
      <c r="G42" s="34">
        <v>0</v>
      </c>
      <c r="H42" s="34">
        <v>0</v>
      </c>
      <c r="I42" s="34" t="s">
        <v>73</v>
      </c>
      <c r="J42" s="34">
        <v>0</v>
      </c>
      <c r="K42" s="35">
        <v>0</v>
      </c>
      <c r="L42" s="30" t="s">
        <v>76</v>
      </c>
    </row>
    <row r="43" spans="1:20" ht="45" customHeight="1" thickBot="1" x14ac:dyDescent="0.3">
      <c r="A43" s="3">
        <v>29</v>
      </c>
      <c r="B43" s="28" t="s">
        <v>62</v>
      </c>
      <c r="C43" s="34">
        <v>0</v>
      </c>
      <c r="D43" s="34">
        <v>0</v>
      </c>
      <c r="E43" s="34">
        <v>0</v>
      </c>
      <c r="F43" s="34">
        <v>0</v>
      </c>
      <c r="G43" s="34">
        <v>0</v>
      </c>
      <c r="H43" s="34">
        <v>0</v>
      </c>
      <c r="I43" s="34" t="s">
        <v>73</v>
      </c>
      <c r="J43" s="34">
        <v>0</v>
      </c>
      <c r="K43" s="35">
        <v>0</v>
      </c>
      <c r="L43" s="30" t="s">
        <v>76</v>
      </c>
    </row>
    <row r="44" spans="1:20" ht="45" customHeight="1" thickBot="1" x14ac:dyDescent="0.3">
      <c r="A44" s="36">
        <v>30</v>
      </c>
      <c r="B44" s="28" t="s">
        <v>64</v>
      </c>
      <c r="C44" s="34">
        <v>0</v>
      </c>
      <c r="D44" s="34">
        <v>0</v>
      </c>
      <c r="E44" s="34">
        <v>0</v>
      </c>
      <c r="F44" s="34">
        <v>0</v>
      </c>
      <c r="G44" s="34">
        <v>0</v>
      </c>
      <c r="H44" s="34">
        <v>0</v>
      </c>
      <c r="I44" s="37" t="s">
        <v>73</v>
      </c>
      <c r="J44" s="37">
        <v>0</v>
      </c>
      <c r="K44" s="38">
        <v>0</v>
      </c>
      <c r="L44" s="39" t="s">
        <v>76</v>
      </c>
    </row>
    <row r="45" spans="1:20" ht="172.5" customHeight="1" x14ac:dyDescent="0.25">
      <c r="A45" s="40" t="s">
        <v>77</v>
      </c>
      <c r="B45" s="41"/>
      <c r="C45" s="41"/>
      <c r="D45" s="41"/>
      <c r="E45" s="41"/>
      <c r="F45" s="41"/>
      <c r="G45" s="41"/>
      <c r="H45" s="41"/>
      <c r="I45" s="41"/>
      <c r="J45" s="41"/>
      <c r="K45" s="41"/>
      <c r="L45" s="41"/>
    </row>
    <row r="46" spans="1:20" ht="18.75" customHeight="1" x14ac:dyDescent="0.25">
      <c r="A46" s="10"/>
      <c r="B46" s="42"/>
      <c r="C46" s="42"/>
      <c r="D46" s="42"/>
      <c r="E46" s="42"/>
      <c r="F46" s="42"/>
      <c r="G46" s="42"/>
      <c r="H46" s="42"/>
      <c r="I46" s="42"/>
      <c r="J46" s="42"/>
      <c r="K46" s="42"/>
      <c r="L46" s="42"/>
    </row>
    <row r="47" spans="1:20" ht="18.75" customHeight="1" x14ac:dyDescent="0.25">
      <c r="A47" s="10"/>
      <c r="B47" s="42"/>
      <c r="C47" s="42"/>
      <c r="D47" s="42"/>
      <c r="E47" s="42"/>
      <c r="F47" s="42"/>
      <c r="G47" s="42"/>
      <c r="H47" s="42"/>
      <c r="I47" s="42"/>
      <c r="J47" s="42"/>
      <c r="K47" s="42"/>
      <c r="L47" s="42"/>
    </row>
    <row r="48" spans="1:20" ht="18.75" customHeight="1" x14ac:dyDescent="0.25">
      <c r="A48" s="10"/>
      <c r="B48" s="10"/>
      <c r="C48" s="10"/>
      <c r="D48" s="10"/>
      <c r="E48" s="10"/>
      <c r="F48" s="10"/>
      <c r="G48" s="10"/>
      <c r="H48" s="10"/>
      <c r="I48" s="42"/>
      <c r="J48" s="42"/>
      <c r="K48" s="42"/>
      <c r="L48" s="42"/>
    </row>
    <row r="49" spans="1:12" ht="18.75" customHeight="1" x14ac:dyDescent="0.25">
      <c r="A49" s="10"/>
      <c r="B49" s="42"/>
      <c r="C49" s="42"/>
      <c r="D49" s="42"/>
      <c r="E49" s="42"/>
      <c r="F49" s="42"/>
      <c r="G49" s="42"/>
      <c r="H49" s="42"/>
      <c r="I49" s="42"/>
      <c r="J49" s="42"/>
      <c r="K49" s="42"/>
      <c r="L49" s="42"/>
    </row>
    <row r="50" spans="1:12" ht="18.75" customHeight="1" x14ac:dyDescent="0.25">
      <c r="A50" s="10"/>
      <c r="B50" s="10"/>
      <c r="C50" s="10"/>
      <c r="D50" s="10"/>
      <c r="E50" s="10"/>
      <c r="F50" s="10"/>
      <c r="G50" s="10"/>
      <c r="H50" s="10"/>
      <c r="I50" s="10"/>
      <c r="J50" s="10"/>
      <c r="K50" s="10"/>
      <c r="L50" s="10"/>
    </row>
    <row r="51" spans="1:12" ht="18.75" customHeight="1" x14ac:dyDescent="0.25">
      <c r="A51" s="10"/>
      <c r="B51" s="10"/>
      <c r="C51" s="10"/>
      <c r="D51" s="10"/>
      <c r="E51" s="10"/>
      <c r="F51" s="10"/>
      <c r="G51" s="10"/>
      <c r="H51" s="10"/>
      <c r="I51" s="10"/>
      <c r="J51" s="10"/>
      <c r="K51" s="10"/>
      <c r="L51" s="10"/>
    </row>
    <row r="52" spans="1:12" ht="18.75" customHeight="1" x14ac:dyDescent="0.25">
      <c r="A52" s="10"/>
      <c r="B52" s="10"/>
      <c r="C52" s="10"/>
      <c r="D52" s="10"/>
      <c r="E52" s="10"/>
      <c r="F52" s="10"/>
      <c r="G52" s="10"/>
      <c r="H52" s="10"/>
      <c r="I52" s="10"/>
      <c r="J52" s="10"/>
      <c r="K52" s="10"/>
      <c r="L52" s="10"/>
    </row>
    <row r="53" spans="1:12" ht="18.75" customHeight="1" x14ac:dyDescent="0.25">
      <c r="A53" s="10"/>
      <c r="B53" s="43"/>
      <c r="C53" s="42"/>
      <c r="D53" s="43"/>
      <c r="E53" s="43"/>
      <c r="F53" s="43"/>
      <c r="G53" s="43"/>
      <c r="H53" s="43"/>
      <c r="I53" s="43"/>
      <c r="J53" s="42"/>
      <c r="K53" s="42"/>
      <c r="L53" s="42"/>
    </row>
    <row r="54" spans="1:12" ht="18.75" customHeight="1" x14ac:dyDescent="0.25">
      <c r="A54" s="10"/>
      <c r="B54" s="10"/>
      <c r="C54" s="10"/>
      <c r="D54" s="10"/>
      <c r="E54" s="10"/>
      <c r="F54" s="10"/>
      <c r="G54" s="10"/>
      <c r="H54" s="10"/>
      <c r="I54" s="10"/>
      <c r="J54" s="10"/>
      <c r="K54" s="10"/>
      <c r="L54" s="10"/>
    </row>
    <row r="55" spans="1:12" ht="18.75" customHeight="1" x14ac:dyDescent="0.25">
      <c r="A55" s="10"/>
      <c r="B55" s="10"/>
      <c r="C55" s="10"/>
      <c r="D55" s="10"/>
      <c r="E55" s="10"/>
      <c r="F55" s="10"/>
      <c r="G55" s="10"/>
      <c r="H55" s="10"/>
      <c r="I55" s="10"/>
      <c r="J55" s="10"/>
      <c r="K55" s="10"/>
      <c r="L55" s="10"/>
    </row>
    <row r="56" spans="1:12" ht="15" customHeight="1" x14ac:dyDescent="0.25">
      <c r="A56" s="10"/>
      <c r="B56" s="10"/>
      <c r="C56" s="10"/>
      <c r="D56" s="10"/>
      <c r="E56" s="10"/>
      <c r="F56" s="10"/>
      <c r="G56" s="10"/>
      <c r="H56" s="10"/>
      <c r="I56" s="10"/>
      <c r="J56" s="10"/>
      <c r="K56" s="10"/>
      <c r="L56" s="10"/>
    </row>
    <row r="57" spans="1:12" x14ac:dyDescent="0.25">
      <c r="A57" s="10"/>
      <c r="B57" s="10"/>
      <c r="C57" s="10"/>
      <c r="D57" s="10"/>
      <c r="E57" s="10"/>
      <c r="F57" s="10"/>
      <c r="G57" s="10"/>
      <c r="H57" s="10"/>
      <c r="I57" s="10"/>
      <c r="J57" s="10"/>
      <c r="K57" s="10"/>
      <c r="L57" s="10"/>
    </row>
    <row r="58" spans="1:12" x14ac:dyDescent="0.25">
      <c r="A58" s="10"/>
      <c r="B58" s="10"/>
      <c r="C58" s="10"/>
      <c r="D58" s="10"/>
      <c r="E58" s="10"/>
      <c r="F58" s="10"/>
      <c r="G58" s="10"/>
      <c r="H58" s="10"/>
      <c r="I58" s="10"/>
      <c r="J58" s="10"/>
      <c r="K58" s="10"/>
      <c r="L58" s="10"/>
    </row>
    <row r="59" spans="1:12" x14ac:dyDescent="0.25">
      <c r="A59" s="44"/>
      <c r="B59" s="44"/>
      <c r="C59" s="44"/>
      <c r="D59" s="44"/>
      <c r="E59" s="44"/>
      <c r="F59" s="44"/>
      <c r="G59" s="44"/>
      <c r="H59" s="44"/>
      <c r="I59" s="44"/>
      <c r="J59" s="44"/>
      <c r="K59" s="44"/>
      <c r="L59" s="44"/>
    </row>
    <row r="60" spans="1:12" x14ac:dyDescent="0.25">
      <c r="A60" s="44"/>
      <c r="B60" s="44"/>
      <c r="C60" s="44"/>
      <c r="D60" s="44"/>
      <c r="E60" s="44"/>
      <c r="F60" s="44"/>
      <c r="G60" s="44"/>
      <c r="H60" s="44"/>
      <c r="I60" s="44"/>
      <c r="J60" s="44"/>
      <c r="K60" s="44"/>
      <c r="L60" s="44"/>
    </row>
    <row r="61" spans="1:12" x14ac:dyDescent="0.25">
      <c r="A61" s="44"/>
      <c r="B61" s="44"/>
      <c r="C61" s="44"/>
      <c r="D61" s="44"/>
      <c r="E61" s="44"/>
      <c r="F61" s="44"/>
      <c r="G61" s="44"/>
      <c r="H61" s="44"/>
      <c r="I61" s="44"/>
      <c r="J61" s="44"/>
      <c r="K61" s="44"/>
      <c r="L61" s="44"/>
    </row>
  </sheetData>
  <mergeCells count="35">
    <mergeCell ref="B12:D12"/>
    <mergeCell ref="F7:L7"/>
    <mergeCell ref="F8:L8"/>
    <mergeCell ref="F9:L9"/>
    <mergeCell ref="F10:L10"/>
    <mergeCell ref="F11:L11"/>
    <mergeCell ref="A59:L59"/>
    <mergeCell ref="A60:L60"/>
    <mergeCell ref="A61:L61"/>
    <mergeCell ref="A1:L1"/>
    <mergeCell ref="A2:L2"/>
    <mergeCell ref="A3:L3"/>
    <mergeCell ref="A4:L4"/>
    <mergeCell ref="A5:L5"/>
    <mergeCell ref="F12:L12"/>
    <mergeCell ref="B13:L13"/>
    <mergeCell ref="B7:D7"/>
    <mergeCell ref="B8:D8"/>
    <mergeCell ref="B9:D9"/>
    <mergeCell ref="B10:D10"/>
    <mergeCell ref="B11:D11"/>
    <mergeCell ref="I49:L49"/>
    <mergeCell ref="A45:L45"/>
    <mergeCell ref="I46:L46"/>
    <mergeCell ref="I47:L47"/>
    <mergeCell ref="B53:C53"/>
    <mergeCell ref="D53:H53"/>
    <mergeCell ref="I53:L53"/>
    <mergeCell ref="B49:C49"/>
    <mergeCell ref="B46:C46"/>
    <mergeCell ref="B47:C47"/>
    <mergeCell ref="D46:H46"/>
    <mergeCell ref="D47:H47"/>
    <mergeCell ref="D49:H49"/>
    <mergeCell ref="I48:L48"/>
  </mergeCells>
  <conditionalFormatting sqref="E7 A13:B13 A7:A12">
    <cfRule type="cellIs" dxfId="14" priority="19" operator="equal">
      <formula>0</formula>
    </cfRule>
  </conditionalFormatting>
  <conditionalFormatting sqref="E8:E12">
    <cfRule type="cellIs" dxfId="13" priority="18" operator="equal">
      <formula>0</formula>
    </cfRule>
  </conditionalFormatting>
  <conditionalFormatting sqref="B40:B44">
    <cfRule type="cellIs" dxfId="12" priority="2" operator="equal">
      <formula>0</formula>
    </cfRule>
  </conditionalFormatting>
  <conditionalFormatting sqref="B29:B33">
    <cfRule type="cellIs" dxfId="11" priority="4" operator="equal">
      <formula>0</formula>
    </cfRule>
  </conditionalFormatting>
  <conditionalFormatting sqref="B35:B39">
    <cfRule type="cellIs" dxfId="10" priority="3" operator="equal">
      <formula>0</formula>
    </cfRule>
  </conditionalFormatting>
  <conditionalFormatting sqref="B17:B28">
    <cfRule type="cellIs" dxfId="9" priority="7" operator="equal">
      <formula>0</formula>
    </cfRule>
  </conditionalFormatting>
  <conditionalFormatting sqref="B16">
    <cfRule type="cellIs" dxfId="8" priority="5" operator="equal">
      <formula>0</formula>
    </cfRule>
  </conditionalFormatting>
  <conditionalFormatting sqref="B15">
    <cfRule type="cellIs" dxfId="7" priority="6" operator="equal">
      <formula>0</formula>
    </cfRule>
  </conditionalFormatting>
  <conditionalFormatting sqref="B7:B12">
    <cfRule type="cellIs" dxfId="6" priority="1" operator="equal">
      <formula>0</formula>
    </cfRule>
  </conditionalFormatting>
  <pageMargins left="0" right="0" top="0.19685039370078741" bottom="0" header="0.31496062992125984" footer="0.31496062992125984"/>
  <pageSetup paperSize="9" scale="5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opLeftCell="A14" workbookViewId="0">
      <selection activeCell="C2" sqref="C2:C31"/>
    </sheetView>
  </sheetViews>
  <sheetFormatPr defaultRowHeight="15" x14ac:dyDescent="0.25"/>
  <cols>
    <col min="1" max="1" width="11.42578125" customWidth="1"/>
    <col min="2" max="2" width="36.140625" bestFit="1" customWidth="1"/>
    <col min="3" max="3" width="7.85546875" bestFit="1" customWidth="1"/>
    <col min="4" max="4" width="8" bestFit="1" customWidth="1"/>
    <col min="5" max="5" width="7" bestFit="1" customWidth="1"/>
    <col min="6" max="6" width="7.85546875" bestFit="1" customWidth="1"/>
    <col min="7" max="7" width="8.140625" bestFit="1" customWidth="1"/>
    <col min="8" max="8" width="15.7109375" bestFit="1" customWidth="1"/>
    <col min="9" max="9" width="22.42578125" bestFit="1" customWidth="1"/>
    <col min="12" max="12" width="14.7109375" bestFit="1" customWidth="1"/>
  </cols>
  <sheetData>
    <row r="1" spans="1:12" ht="42.75" x14ac:dyDescent="0.25">
      <c r="A1" s="17" t="s">
        <v>18</v>
      </c>
      <c r="B1" s="18" t="s">
        <v>19</v>
      </c>
      <c r="C1" s="19" t="s">
        <v>30</v>
      </c>
      <c r="D1" s="19" t="s">
        <v>31</v>
      </c>
      <c r="E1" s="20" t="s">
        <v>32</v>
      </c>
      <c r="F1" s="20" t="s">
        <v>33</v>
      </c>
      <c r="G1" s="21" t="s">
        <v>34</v>
      </c>
      <c r="H1" s="21" t="s">
        <v>65</v>
      </c>
      <c r="I1" s="21" t="s">
        <v>66</v>
      </c>
      <c r="J1" s="22" t="s">
        <v>27</v>
      </c>
      <c r="K1" s="22" t="s">
        <v>28</v>
      </c>
      <c r="L1" s="22" t="s">
        <v>29</v>
      </c>
    </row>
    <row r="2" spans="1:12" ht="18.75" x14ac:dyDescent="0.25">
      <c r="A2" s="23">
        <v>1</v>
      </c>
      <c r="B2" s="18" t="s">
        <v>35</v>
      </c>
      <c r="C2" s="24">
        <v>100</v>
      </c>
      <c r="D2" s="24">
        <f t="shared" ref="D2:D31" si="0">C2*60/100</f>
        <v>60</v>
      </c>
      <c r="E2" s="25">
        <v>93.91</v>
      </c>
      <c r="F2" s="25">
        <f t="shared" ref="F2:F31" si="1">E2*40/100</f>
        <v>37.563999999999993</v>
      </c>
      <c r="G2" s="26">
        <f t="shared" ref="G2:G31" si="2">SUM(D2+F2)</f>
        <v>97.563999999999993</v>
      </c>
      <c r="H2" s="26"/>
      <c r="I2" s="26">
        <f>0.1*H2</f>
        <v>0</v>
      </c>
      <c r="J2" s="22"/>
      <c r="K2" s="22"/>
      <c r="L2" s="22"/>
    </row>
    <row r="3" spans="1:12" ht="18.75" x14ac:dyDescent="0.25">
      <c r="A3" s="23">
        <v>2</v>
      </c>
      <c r="B3" s="18" t="s">
        <v>36</v>
      </c>
      <c r="C3" s="24">
        <v>100</v>
      </c>
      <c r="D3" s="24">
        <f t="shared" si="0"/>
        <v>60</v>
      </c>
      <c r="E3" s="25">
        <v>87.21</v>
      </c>
      <c r="F3" s="25">
        <f t="shared" si="1"/>
        <v>34.883999999999993</v>
      </c>
      <c r="G3" s="26">
        <f t="shared" si="2"/>
        <v>94.883999999999986</v>
      </c>
      <c r="H3" s="26"/>
      <c r="I3" s="26">
        <f>0.1*H3</f>
        <v>0</v>
      </c>
      <c r="J3" s="22"/>
      <c r="K3" s="22"/>
      <c r="L3" s="22"/>
    </row>
    <row r="4" spans="1:12" ht="18.75" x14ac:dyDescent="0.25">
      <c r="A4" s="23">
        <v>3</v>
      </c>
      <c r="B4" s="18" t="s">
        <v>37</v>
      </c>
      <c r="C4" s="24">
        <v>98.75</v>
      </c>
      <c r="D4" s="24">
        <f t="shared" si="0"/>
        <v>59.25</v>
      </c>
      <c r="E4" s="25">
        <v>89.05</v>
      </c>
      <c r="F4" s="25">
        <f t="shared" si="1"/>
        <v>35.619999999999997</v>
      </c>
      <c r="G4" s="26">
        <f t="shared" si="2"/>
        <v>94.87</v>
      </c>
      <c r="H4" s="26"/>
      <c r="I4" s="26">
        <f t="shared" ref="I4:I31" si="3">0.1*H4</f>
        <v>0</v>
      </c>
      <c r="J4" s="22"/>
      <c r="K4" s="22"/>
      <c r="L4" s="22"/>
    </row>
    <row r="5" spans="1:12" ht="18.75" x14ac:dyDescent="0.25">
      <c r="A5" s="23">
        <v>4</v>
      </c>
      <c r="B5" s="18" t="s">
        <v>38</v>
      </c>
      <c r="C5" s="24">
        <v>98.75</v>
      </c>
      <c r="D5" s="24">
        <f t="shared" si="0"/>
        <v>59.25</v>
      </c>
      <c r="E5" s="25">
        <v>89.05</v>
      </c>
      <c r="F5" s="25">
        <f t="shared" si="1"/>
        <v>35.619999999999997</v>
      </c>
      <c r="G5" s="26">
        <f t="shared" si="2"/>
        <v>94.87</v>
      </c>
      <c r="H5" s="26"/>
      <c r="I5" s="26">
        <f t="shared" si="3"/>
        <v>0</v>
      </c>
      <c r="J5" s="22"/>
      <c r="K5" s="22"/>
      <c r="L5" s="22"/>
    </row>
    <row r="6" spans="1:12" ht="18.75" x14ac:dyDescent="0.25">
      <c r="A6" s="23">
        <v>5</v>
      </c>
      <c r="B6" s="18" t="s">
        <v>39</v>
      </c>
      <c r="C6" s="24">
        <v>100</v>
      </c>
      <c r="D6" s="24">
        <f t="shared" si="0"/>
        <v>60</v>
      </c>
      <c r="E6" s="25">
        <v>85.77</v>
      </c>
      <c r="F6" s="25">
        <f t="shared" si="1"/>
        <v>34.308</v>
      </c>
      <c r="G6" s="26">
        <f t="shared" si="2"/>
        <v>94.307999999999993</v>
      </c>
      <c r="H6" s="26"/>
      <c r="I6" s="26">
        <f t="shared" si="3"/>
        <v>0</v>
      </c>
      <c r="J6" s="22"/>
      <c r="K6" s="22"/>
      <c r="L6" s="22"/>
    </row>
    <row r="7" spans="1:12" ht="18.75" x14ac:dyDescent="0.25">
      <c r="A7" s="23">
        <v>6</v>
      </c>
      <c r="B7" s="18" t="s">
        <v>40</v>
      </c>
      <c r="C7" s="24">
        <v>97.5</v>
      </c>
      <c r="D7" s="24">
        <f t="shared" si="0"/>
        <v>58.5</v>
      </c>
      <c r="E7" s="25">
        <v>88.94</v>
      </c>
      <c r="F7" s="25">
        <f t="shared" si="1"/>
        <v>35.576000000000001</v>
      </c>
      <c r="G7" s="26">
        <f t="shared" si="2"/>
        <v>94.075999999999993</v>
      </c>
      <c r="H7" s="26"/>
      <c r="I7" s="26">
        <f t="shared" si="3"/>
        <v>0</v>
      </c>
      <c r="J7" s="22"/>
      <c r="K7" s="22"/>
      <c r="L7" s="22"/>
    </row>
    <row r="8" spans="1:12" ht="18.75" x14ac:dyDescent="0.25">
      <c r="A8" s="23">
        <v>7</v>
      </c>
      <c r="B8" s="18" t="s">
        <v>41</v>
      </c>
      <c r="C8" s="24">
        <v>100</v>
      </c>
      <c r="D8" s="24">
        <f t="shared" si="0"/>
        <v>60</v>
      </c>
      <c r="E8" s="25">
        <v>85.03</v>
      </c>
      <c r="F8" s="25">
        <f t="shared" si="1"/>
        <v>34.012</v>
      </c>
      <c r="G8" s="26">
        <f t="shared" si="2"/>
        <v>94.012</v>
      </c>
      <c r="H8" s="26"/>
      <c r="I8" s="26">
        <f t="shared" si="3"/>
        <v>0</v>
      </c>
      <c r="J8" s="22"/>
      <c r="K8" s="22"/>
      <c r="L8" s="22"/>
    </row>
    <row r="9" spans="1:12" ht="18.75" x14ac:dyDescent="0.25">
      <c r="A9" s="23">
        <v>8</v>
      </c>
      <c r="B9" s="18" t="s">
        <v>42</v>
      </c>
      <c r="C9" s="24">
        <v>98.75</v>
      </c>
      <c r="D9" s="24">
        <f t="shared" si="0"/>
        <v>59.25</v>
      </c>
      <c r="E9" s="25">
        <v>85.78</v>
      </c>
      <c r="F9" s="25">
        <f t="shared" si="1"/>
        <v>34.311999999999998</v>
      </c>
      <c r="G9" s="26">
        <f t="shared" si="2"/>
        <v>93.561999999999998</v>
      </c>
      <c r="H9" s="26"/>
      <c r="I9" s="26">
        <f t="shared" si="3"/>
        <v>0</v>
      </c>
      <c r="J9" s="22"/>
      <c r="K9" s="22"/>
      <c r="L9" s="22"/>
    </row>
    <row r="10" spans="1:12" ht="18.75" x14ac:dyDescent="0.25">
      <c r="A10" s="23">
        <v>9</v>
      </c>
      <c r="B10" s="18" t="s">
        <v>43</v>
      </c>
      <c r="C10" s="24">
        <v>96.25</v>
      </c>
      <c r="D10" s="24">
        <f t="shared" si="0"/>
        <v>57.75</v>
      </c>
      <c r="E10" s="25">
        <v>88.7</v>
      </c>
      <c r="F10" s="25">
        <f t="shared" si="1"/>
        <v>35.479999999999997</v>
      </c>
      <c r="G10" s="26">
        <f t="shared" si="2"/>
        <v>93.22999999999999</v>
      </c>
      <c r="H10" s="26"/>
      <c r="I10" s="26">
        <f t="shared" si="3"/>
        <v>0</v>
      </c>
      <c r="J10" s="22"/>
      <c r="K10" s="22"/>
      <c r="L10" s="22"/>
    </row>
    <row r="11" spans="1:12" ht="18.75" x14ac:dyDescent="0.25">
      <c r="A11" s="23">
        <v>10</v>
      </c>
      <c r="B11" s="18" t="s">
        <v>44</v>
      </c>
      <c r="C11" s="24">
        <v>98.75</v>
      </c>
      <c r="D11" s="24">
        <f t="shared" si="0"/>
        <v>59.25</v>
      </c>
      <c r="E11" s="25">
        <v>84.14</v>
      </c>
      <c r="F11" s="25">
        <f t="shared" si="1"/>
        <v>33.655999999999999</v>
      </c>
      <c r="G11" s="26">
        <f t="shared" si="2"/>
        <v>92.906000000000006</v>
      </c>
      <c r="H11" s="26"/>
      <c r="I11" s="26">
        <f t="shared" si="3"/>
        <v>0</v>
      </c>
      <c r="J11" s="22"/>
      <c r="K11" s="22"/>
      <c r="L11" s="22"/>
    </row>
    <row r="12" spans="1:12" ht="18.75" x14ac:dyDescent="0.25">
      <c r="A12" s="23">
        <v>11</v>
      </c>
      <c r="B12" s="27" t="s">
        <v>45</v>
      </c>
      <c r="C12" s="24">
        <v>98.75</v>
      </c>
      <c r="D12" s="24">
        <f t="shared" si="0"/>
        <v>59.25</v>
      </c>
      <c r="E12" s="25">
        <v>83.99</v>
      </c>
      <c r="F12" s="25">
        <f t="shared" si="1"/>
        <v>33.595999999999997</v>
      </c>
      <c r="G12" s="26">
        <f t="shared" si="2"/>
        <v>92.846000000000004</v>
      </c>
      <c r="H12" s="26"/>
      <c r="I12" s="26">
        <f t="shared" si="3"/>
        <v>0</v>
      </c>
      <c r="J12" s="22"/>
      <c r="K12" s="22"/>
      <c r="L12" s="22"/>
    </row>
    <row r="13" spans="1:12" ht="18.75" x14ac:dyDescent="0.25">
      <c r="A13" s="23">
        <v>12</v>
      </c>
      <c r="B13" s="18" t="s">
        <v>46</v>
      </c>
      <c r="C13" s="24">
        <v>98.75</v>
      </c>
      <c r="D13" s="24">
        <f t="shared" si="0"/>
        <v>59.25</v>
      </c>
      <c r="E13" s="25">
        <v>83.46</v>
      </c>
      <c r="F13" s="25">
        <f t="shared" si="1"/>
        <v>33.383999999999993</v>
      </c>
      <c r="G13" s="26">
        <f t="shared" si="2"/>
        <v>92.633999999999986</v>
      </c>
      <c r="H13" s="26"/>
      <c r="I13" s="26">
        <f t="shared" si="3"/>
        <v>0</v>
      </c>
      <c r="J13" s="22"/>
      <c r="K13" s="22"/>
      <c r="L13" s="22"/>
    </row>
    <row r="14" spans="1:12" ht="18.75" x14ac:dyDescent="0.25">
      <c r="A14" s="23">
        <v>13</v>
      </c>
      <c r="B14" s="18" t="s">
        <v>47</v>
      </c>
      <c r="C14" s="24">
        <v>95</v>
      </c>
      <c r="D14" s="24">
        <f t="shared" si="0"/>
        <v>57</v>
      </c>
      <c r="E14" s="25">
        <v>88.42</v>
      </c>
      <c r="F14" s="25">
        <f t="shared" si="1"/>
        <v>35.368000000000002</v>
      </c>
      <c r="G14" s="26">
        <f t="shared" si="2"/>
        <v>92.367999999999995</v>
      </c>
      <c r="H14" s="26"/>
      <c r="I14" s="26">
        <f t="shared" si="3"/>
        <v>0</v>
      </c>
      <c r="J14" s="22"/>
      <c r="K14" s="22"/>
      <c r="L14" s="22"/>
    </row>
    <row r="15" spans="1:12" ht="18.75" x14ac:dyDescent="0.25">
      <c r="A15" s="23">
        <v>14</v>
      </c>
      <c r="B15" s="18" t="s">
        <v>48</v>
      </c>
      <c r="C15" s="24">
        <v>96.25</v>
      </c>
      <c r="D15" s="24">
        <f t="shared" si="0"/>
        <v>57.75</v>
      </c>
      <c r="E15" s="25">
        <v>85.2</v>
      </c>
      <c r="F15" s="25">
        <f t="shared" si="1"/>
        <v>34.08</v>
      </c>
      <c r="G15" s="26">
        <f t="shared" si="2"/>
        <v>91.83</v>
      </c>
      <c r="H15" s="26"/>
      <c r="I15" s="26">
        <f t="shared" si="3"/>
        <v>0</v>
      </c>
      <c r="J15" s="22"/>
      <c r="K15" s="22"/>
      <c r="L15" s="22"/>
    </row>
    <row r="16" spans="1:12" ht="18.75" x14ac:dyDescent="0.25">
      <c r="A16" s="23">
        <v>15</v>
      </c>
      <c r="B16" s="18" t="s">
        <v>49</v>
      </c>
      <c r="C16" s="24">
        <v>96.25</v>
      </c>
      <c r="D16" s="24">
        <f t="shared" si="0"/>
        <v>57.75</v>
      </c>
      <c r="E16" s="25">
        <v>85.03</v>
      </c>
      <c r="F16" s="25">
        <f t="shared" si="1"/>
        <v>34.012</v>
      </c>
      <c r="G16" s="26">
        <f t="shared" si="2"/>
        <v>91.762</v>
      </c>
      <c r="H16" s="26"/>
      <c r="I16" s="26">
        <f t="shared" si="3"/>
        <v>0</v>
      </c>
      <c r="J16" s="22"/>
      <c r="K16" s="22"/>
      <c r="L16" s="22"/>
    </row>
    <row r="17" spans="1:12" ht="18.75" x14ac:dyDescent="0.25">
      <c r="A17" s="23">
        <v>16</v>
      </c>
      <c r="B17" s="18" t="s">
        <v>50</v>
      </c>
      <c r="C17" s="24">
        <v>96.25</v>
      </c>
      <c r="D17" s="24">
        <f t="shared" si="0"/>
        <v>57.75</v>
      </c>
      <c r="E17" s="25">
        <v>84.96</v>
      </c>
      <c r="F17" s="25">
        <f t="shared" si="1"/>
        <v>33.983999999999995</v>
      </c>
      <c r="G17" s="26">
        <f t="shared" si="2"/>
        <v>91.733999999999995</v>
      </c>
      <c r="H17" s="26"/>
      <c r="I17" s="26">
        <f t="shared" si="3"/>
        <v>0</v>
      </c>
      <c r="J17" s="22"/>
      <c r="K17" s="22"/>
      <c r="L17" s="22"/>
    </row>
    <row r="18" spans="1:12" ht="18.75" x14ac:dyDescent="0.25">
      <c r="A18" s="23">
        <v>17</v>
      </c>
      <c r="B18" s="18" t="s">
        <v>51</v>
      </c>
      <c r="C18" s="24">
        <v>93.75</v>
      </c>
      <c r="D18" s="24">
        <f t="shared" si="0"/>
        <v>56.25</v>
      </c>
      <c r="E18" s="25">
        <v>88.56</v>
      </c>
      <c r="F18" s="25">
        <f t="shared" si="1"/>
        <v>35.423999999999999</v>
      </c>
      <c r="G18" s="26">
        <f t="shared" si="2"/>
        <v>91.674000000000007</v>
      </c>
      <c r="H18" s="26"/>
      <c r="I18" s="26">
        <f t="shared" si="3"/>
        <v>0</v>
      </c>
      <c r="J18" s="22"/>
      <c r="K18" s="22"/>
      <c r="L18" s="22"/>
    </row>
    <row r="19" spans="1:12" ht="18.75" x14ac:dyDescent="0.25">
      <c r="A19" s="23">
        <v>18</v>
      </c>
      <c r="B19" s="18" t="s">
        <v>52</v>
      </c>
      <c r="C19" s="24">
        <v>98.75</v>
      </c>
      <c r="D19" s="24">
        <f t="shared" si="0"/>
        <v>59.25</v>
      </c>
      <c r="E19" s="25">
        <v>80.64</v>
      </c>
      <c r="F19" s="25">
        <f t="shared" si="1"/>
        <v>32.256</v>
      </c>
      <c r="G19" s="26">
        <f t="shared" si="2"/>
        <v>91.506</v>
      </c>
      <c r="H19" s="26"/>
      <c r="I19" s="26">
        <f t="shared" si="3"/>
        <v>0</v>
      </c>
      <c r="J19" s="22"/>
      <c r="K19" s="22"/>
      <c r="L19" s="22"/>
    </row>
    <row r="20" spans="1:12" ht="18.75" x14ac:dyDescent="0.25">
      <c r="A20" s="23">
        <v>19</v>
      </c>
      <c r="B20" s="18" t="s">
        <v>53</v>
      </c>
      <c r="C20" s="24">
        <v>97.5</v>
      </c>
      <c r="D20" s="24">
        <f t="shared" si="0"/>
        <v>58.5</v>
      </c>
      <c r="E20" s="25">
        <v>82.03</v>
      </c>
      <c r="F20" s="25">
        <f t="shared" si="1"/>
        <v>32.811999999999998</v>
      </c>
      <c r="G20" s="26">
        <f t="shared" si="2"/>
        <v>91.311999999999998</v>
      </c>
      <c r="H20" s="26"/>
      <c r="I20" s="26">
        <f t="shared" si="3"/>
        <v>0</v>
      </c>
      <c r="J20" s="22"/>
      <c r="K20" s="22"/>
      <c r="L20" s="22"/>
    </row>
    <row r="21" spans="1:12" ht="18.75" x14ac:dyDescent="0.25">
      <c r="A21" s="23">
        <v>20</v>
      </c>
      <c r="B21" s="18" t="s">
        <v>54</v>
      </c>
      <c r="C21" s="24">
        <v>93.75</v>
      </c>
      <c r="D21" s="24">
        <f t="shared" si="0"/>
        <v>56.25</v>
      </c>
      <c r="E21" s="25">
        <v>87.58</v>
      </c>
      <c r="F21" s="25">
        <f t="shared" si="1"/>
        <v>35.031999999999996</v>
      </c>
      <c r="G21" s="26">
        <f t="shared" si="2"/>
        <v>91.281999999999996</v>
      </c>
      <c r="H21" s="26"/>
      <c r="I21" s="26">
        <f t="shared" si="3"/>
        <v>0</v>
      </c>
      <c r="J21" s="22"/>
      <c r="K21" s="22"/>
      <c r="L21" s="22"/>
    </row>
    <row r="22" spans="1:12" ht="18.75" x14ac:dyDescent="0.25">
      <c r="A22" s="23">
        <v>21</v>
      </c>
      <c r="B22" s="18" t="s">
        <v>55</v>
      </c>
      <c r="C22" s="24">
        <v>97.5</v>
      </c>
      <c r="D22" s="24">
        <f t="shared" si="0"/>
        <v>58.5</v>
      </c>
      <c r="E22" s="25">
        <v>81.78</v>
      </c>
      <c r="F22" s="25">
        <f t="shared" si="1"/>
        <v>32.711999999999996</v>
      </c>
      <c r="G22" s="26">
        <f t="shared" si="2"/>
        <v>91.211999999999989</v>
      </c>
      <c r="H22" s="26"/>
      <c r="I22" s="26">
        <f t="shared" si="3"/>
        <v>0</v>
      </c>
      <c r="J22" s="22"/>
      <c r="K22" s="22"/>
      <c r="L22" s="22"/>
    </row>
    <row r="23" spans="1:12" ht="18.75" x14ac:dyDescent="0.25">
      <c r="A23" s="23">
        <v>22</v>
      </c>
      <c r="B23" s="18" t="s">
        <v>56</v>
      </c>
      <c r="C23" s="24">
        <v>98.75</v>
      </c>
      <c r="D23" s="24">
        <f t="shared" si="0"/>
        <v>59.25</v>
      </c>
      <c r="E23" s="25">
        <v>79.430000000000007</v>
      </c>
      <c r="F23" s="25">
        <f t="shared" si="1"/>
        <v>31.772000000000002</v>
      </c>
      <c r="G23" s="26">
        <f t="shared" si="2"/>
        <v>91.022000000000006</v>
      </c>
      <c r="H23" s="26"/>
      <c r="I23" s="26">
        <f t="shared" si="3"/>
        <v>0</v>
      </c>
      <c r="J23" s="22"/>
      <c r="K23" s="22"/>
      <c r="L23" s="22"/>
    </row>
    <row r="24" spans="1:12" ht="18.75" x14ac:dyDescent="0.25">
      <c r="A24" s="23">
        <v>23</v>
      </c>
      <c r="B24" s="18" t="s">
        <v>57</v>
      </c>
      <c r="C24" s="24">
        <v>92.5</v>
      </c>
      <c r="D24" s="24">
        <f t="shared" si="0"/>
        <v>55.5</v>
      </c>
      <c r="E24" s="25">
        <v>88.25</v>
      </c>
      <c r="F24" s="25">
        <f t="shared" si="1"/>
        <v>35.299999999999997</v>
      </c>
      <c r="G24" s="26">
        <f t="shared" si="2"/>
        <v>90.8</v>
      </c>
      <c r="H24" s="26"/>
      <c r="I24" s="26">
        <f t="shared" si="3"/>
        <v>0</v>
      </c>
      <c r="J24" s="22"/>
      <c r="K24" s="22"/>
      <c r="L24" s="22"/>
    </row>
    <row r="25" spans="1:12" ht="18.75" x14ac:dyDescent="0.25">
      <c r="A25" s="23">
        <v>24</v>
      </c>
      <c r="B25" s="18" t="s">
        <v>58</v>
      </c>
      <c r="C25" s="24">
        <v>98.75</v>
      </c>
      <c r="D25" s="24">
        <f t="shared" si="0"/>
        <v>59.25</v>
      </c>
      <c r="E25" s="25">
        <v>78.52</v>
      </c>
      <c r="F25" s="25">
        <f t="shared" si="1"/>
        <v>31.407999999999998</v>
      </c>
      <c r="G25" s="26">
        <f t="shared" si="2"/>
        <v>90.658000000000001</v>
      </c>
      <c r="H25" s="26"/>
      <c r="I25" s="26">
        <f t="shared" si="3"/>
        <v>0</v>
      </c>
      <c r="J25" s="22"/>
      <c r="K25" s="22"/>
      <c r="L25" s="22"/>
    </row>
    <row r="26" spans="1:12" ht="18.75" x14ac:dyDescent="0.25">
      <c r="A26" s="23">
        <v>25</v>
      </c>
      <c r="B26" s="18" t="s">
        <v>59</v>
      </c>
      <c r="C26" s="24">
        <v>95</v>
      </c>
      <c r="D26" s="24">
        <f t="shared" si="0"/>
        <v>57</v>
      </c>
      <c r="E26" s="25">
        <v>83</v>
      </c>
      <c r="F26" s="25">
        <f t="shared" si="1"/>
        <v>33.200000000000003</v>
      </c>
      <c r="G26" s="26">
        <f t="shared" si="2"/>
        <v>90.2</v>
      </c>
      <c r="H26" s="26"/>
      <c r="I26" s="26">
        <f t="shared" si="3"/>
        <v>0</v>
      </c>
      <c r="J26" s="22"/>
      <c r="K26" s="22"/>
      <c r="L26" s="22"/>
    </row>
    <row r="27" spans="1:12" ht="18.75" x14ac:dyDescent="0.25">
      <c r="A27" s="23">
        <v>26</v>
      </c>
      <c r="B27" s="18" t="s">
        <v>60</v>
      </c>
      <c r="C27" s="24">
        <v>92.5</v>
      </c>
      <c r="D27" s="24">
        <f t="shared" si="0"/>
        <v>55.5</v>
      </c>
      <c r="E27" s="25">
        <v>86.31</v>
      </c>
      <c r="F27" s="25">
        <f t="shared" si="1"/>
        <v>34.524000000000001</v>
      </c>
      <c r="G27" s="26">
        <f t="shared" si="2"/>
        <v>90.024000000000001</v>
      </c>
      <c r="H27" s="26"/>
      <c r="I27" s="26">
        <f t="shared" si="3"/>
        <v>0</v>
      </c>
      <c r="J27" s="22"/>
      <c r="K27" s="22"/>
      <c r="L27" s="22"/>
    </row>
    <row r="28" spans="1:12" ht="18.75" x14ac:dyDescent="0.25">
      <c r="A28" s="23">
        <v>27</v>
      </c>
      <c r="B28" s="18" t="s">
        <v>61</v>
      </c>
      <c r="C28" s="24">
        <v>96.25</v>
      </c>
      <c r="D28" s="24">
        <f t="shared" si="0"/>
        <v>57.75</v>
      </c>
      <c r="E28" s="25">
        <v>79.849999999999994</v>
      </c>
      <c r="F28" s="25">
        <f t="shared" si="1"/>
        <v>31.94</v>
      </c>
      <c r="G28" s="26">
        <f t="shared" si="2"/>
        <v>89.69</v>
      </c>
      <c r="H28" s="26"/>
      <c r="I28" s="26">
        <f t="shared" si="3"/>
        <v>0</v>
      </c>
      <c r="J28" s="22"/>
      <c r="K28" s="22"/>
      <c r="L28" s="22"/>
    </row>
    <row r="29" spans="1:12" ht="18.75" x14ac:dyDescent="0.25">
      <c r="A29" s="23">
        <v>28</v>
      </c>
      <c r="B29" s="18" t="s">
        <v>62</v>
      </c>
      <c r="C29" s="24">
        <v>96.25</v>
      </c>
      <c r="D29" s="24">
        <f t="shared" si="0"/>
        <v>57.75</v>
      </c>
      <c r="E29" s="25">
        <v>79.45</v>
      </c>
      <c r="F29" s="25">
        <f t="shared" si="1"/>
        <v>31.78</v>
      </c>
      <c r="G29" s="26">
        <f t="shared" si="2"/>
        <v>89.53</v>
      </c>
      <c r="H29" s="26"/>
      <c r="I29" s="26">
        <f t="shared" si="3"/>
        <v>0</v>
      </c>
      <c r="J29" s="22"/>
      <c r="K29" s="22"/>
      <c r="L29" s="22"/>
    </row>
    <row r="30" spans="1:12" ht="18.75" x14ac:dyDescent="0.25">
      <c r="A30" s="23">
        <v>29</v>
      </c>
      <c r="B30" s="18" t="s">
        <v>63</v>
      </c>
      <c r="C30" s="24">
        <v>92.5</v>
      </c>
      <c r="D30" s="24">
        <f t="shared" si="0"/>
        <v>55.5</v>
      </c>
      <c r="E30" s="25">
        <v>84</v>
      </c>
      <c r="F30" s="25">
        <f t="shared" si="1"/>
        <v>33.6</v>
      </c>
      <c r="G30" s="26">
        <f t="shared" si="2"/>
        <v>89.1</v>
      </c>
      <c r="H30" s="26"/>
      <c r="I30" s="26">
        <f t="shared" si="3"/>
        <v>0</v>
      </c>
      <c r="J30" s="22"/>
      <c r="K30" s="22"/>
      <c r="L30" s="22"/>
    </row>
    <row r="31" spans="1:12" ht="18.75" x14ac:dyDescent="0.25">
      <c r="A31" s="23">
        <v>30</v>
      </c>
      <c r="B31" s="18" t="s">
        <v>64</v>
      </c>
      <c r="C31" s="24">
        <v>93.75</v>
      </c>
      <c r="D31" s="24">
        <f t="shared" si="0"/>
        <v>56.25</v>
      </c>
      <c r="E31" s="25">
        <v>80.010000000000005</v>
      </c>
      <c r="F31" s="25">
        <f t="shared" si="1"/>
        <v>32.003999999999998</v>
      </c>
      <c r="G31" s="26">
        <f t="shared" si="2"/>
        <v>88.253999999999991</v>
      </c>
      <c r="H31" s="26"/>
      <c r="I31" s="26">
        <f t="shared" si="3"/>
        <v>0</v>
      </c>
      <c r="J31" s="22"/>
      <c r="K31" s="22"/>
      <c r="L31" s="22"/>
    </row>
  </sheetData>
  <conditionalFormatting sqref="B27:B31">
    <cfRule type="cellIs" dxfId="5" priority="1" operator="equal">
      <formula>0</formula>
    </cfRule>
  </conditionalFormatting>
  <conditionalFormatting sqref="B16:B20">
    <cfRule type="cellIs" dxfId="4" priority="3" operator="equal">
      <formula>0</formula>
    </cfRule>
  </conditionalFormatting>
  <conditionalFormatting sqref="B22:B26">
    <cfRule type="cellIs" dxfId="3" priority="2" operator="equal">
      <formula>0</formula>
    </cfRule>
  </conditionalFormatting>
  <conditionalFormatting sqref="B4:B15">
    <cfRule type="cellIs" dxfId="2" priority="6" operator="equal">
      <formula>0</formula>
    </cfRule>
  </conditionalFormatting>
  <conditionalFormatting sqref="B3">
    <cfRule type="cellIs" dxfId="1" priority="4" operator="equal">
      <formula>0</formula>
    </cfRule>
  </conditionalFormatting>
  <conditionalFormatting sqref="B2">
    <cfRule type="cellIs" dxfId="0" priority="5" operator="equal">
      <formula>0</formula>
    </cfRule>
  </conditionalFormatting>
  <pageMargins left="0.7" right="0.7" top="0.75" bottom="0.75" header="0.3" footer="0.3"/>
  <pageSetup paperSize="9" scale="8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FAK-YO-KONS. sonuç açıklama</vt:lpstr>
      <vt:lpstr>Sayfa1</vt:lpstr>
      <vt:lpstr>'FAK-YO-KONS. sonuç açıklama'!Yazdırma_Alanı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2019-01-25T11:34:24Z</dcterms:modified>
</cp:coreProperties>
</file>